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abel Nuñez\Documents\DUOC\PLAN COMUN\Utilización de Información Contable\Actividad_8 Cuentas según normativa IFRS\5_PlanComun_M1_A8_ActividadPractica\"/>
    </mc:Choice>
  </mc:AlternateContent>
  <bookViews>
    <workbookView xWindow="0" yWindow="0" windowWidth="19200" windowHeight="7310" activeTab="1"/>
  </bookViews>
  <sheets>
    <sheet name="Pauta1" sheetId="1" r:id="rId1"/>
    <sheet name="Pauta2" sheetId="2" r:id="rId2"/>
    <sheet name="Paut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E10" i="2" l="1"/>
  <c r="C10" i="2"/>
  <c r="E4" i="2"/>
  <c r="C4" i="2"/>
  <c r="B26" i="3" l="1"/>
  <c r="B32" i="3" s="1"/>
  <c r="B34" i="3" s="1"/>
  <c r="B37" i="3" s="1"/>
  <c r="B18" i="3"/>
  <c r="B20" i="3" s="1"/>
</calcChain>
</file>

<file path=xl/sharedStrings.xml><?xml version="1.0" encoding="utf-8"?>
<sst xmlns="http://schemas.openxmlformats.org/spreadsheetml/2006/main" count="174" uniqueCount="107">
  <si>
    <t>CUENTA NIC</t>
  </si>
  <si>
    <t>CLASIFICACIÓN</t>
  </si>
  <si>
    <t>MONTO M$</t>
  </si>
  <si>
    <t>Torno industrial</t>
  </si>
  <si>
    <t>Propiedades,planta y equipo</t>
  </si>
  <si>
    <t>Activo no corriente</t>
  </si>
  <si>
    <t>Depreciación acumulada</t>
  </si>
  <si>
    <t>Equipos computacionales</t>
  </si>
  <si>
    <t>Inversiones asociadas</t>
  </si>
  <si>
    <t>Terreno</t>
  </si>
  <si>
    <t>Departamento en arriendo</t>
  </si>
  <si>
    <t>propiedades de inversión</t>
  </si>
  <si>
    <t>Documentos por cobrar</t>
  </si>
  <si>
    <t>Deudores comerciales y otras cuentas por cobrar</t>
  </si>
  <si>
    <t>Caja</t>
  </si>
  <si>
    <t>Efectivo y equivalentes al efectivo</t>
  </si>
  <si>
    <t>Activo corriente</t>
  </si>
  <si>
    <t>Banco</t>
  </si>
  <si>
    <t>Depósito a plazo</t>
  </si>
  <si>
    <t>Capital emitido</t>
  </si>
  <si>
    <t>Capital autorizado</t>
  </si>
  <si>
    <t>Acreedores comerciales y otras cuentas por pagar</t>
  </si>
  <si>
    <t>Patrimonio</t>
  </si>
  <si>
    <t>Acreedores</t>
  </si>
  <si>
    <t>Otros pasivos financieros</t>
  </si>
  <si>
    <t>Pasivo no corriente</t>
  </si>
  <si>
    <t xml:space="preserve">Préstamo bancario </t>
  </si>
  <si>
    <t xml:space="preserve">Resultados acumulados </t>
  </si>
  <si>
    <t>Resultado del ejercicio</t>
  </si>
  <si>
    <t>Mercaderia</t>
  </si>
  <si>
    <t>Inventarios</t>
  </si>
  <si>
    <t>Pasivo corriente</t>
  </si>
  <si>
    <t>Estado de Situación Financiera</t>
  </si>
  <si>
    <t xml:space="preserve">Activos Corrientes </t>
  </si>
  <si>
    <t xml:space="preserve">Pasivos Corrientes </t>
  </si>
  <si>
    <t>Total patrimonio</t>
  </si>
  <si>
    <t>Total activos</t>
  </si>
  <si>
    <t>Total pasivos y patrimonio</t>
  </si>
  <si>
    <t>La empresa “El Vital  S.A.” se dedica a la confección de muebles para el hogar. Al 31 de diciembre de 2019, presenta la siguiente información:</t>
  </si>
  <si>
    <t>Ventas de artículos de aseo</t>
  </si>
  <si>
    <t>Devolución de ventas</t>
  </si>
  <si>
    <t>Compras a proveedores</t>
  </si>
  <si>
    <t>Inventario inicial de existencias</t>
  </si>
  <si>
    <t>Inventario final de existencias</t>
  </si>
  <si>
    <t>Gastos de administración</t>
  </si>
  <si>
    <t>Gastos financieros</t>
  </si>
  <si>
    <t>Gastos de ventas</t>
  </si>
  <si>
    <t>Descuentos en compras</t>
  </si>
  <si>
    <t>Ingresos financieros (otros ingresos)</t>
  </si>
  <si>
    <t>COMPRAS E INVENTARIO DETERMINACIÓN COSTO DE VENTAS</t>
  </si>
  <si>
    <t>INICIAL</t>
  </si>
  <si>
    <t>+</t>
  </si>
  <si>
    <t>DEL PERIODO</t>
  </si>
  <si>
    <t>DESCUENTO</t>
  </si>
  <si>
    <t>-</t>
  </si>
  <si>
    <t>TOTAL</t>
  </si>
  <si>
    <t>=</t>
  </si>
  <si>
    <t>FINAL EN BODEGA</t>
  </si>
  <si>
    <t>COSTO DE VENTAS DEL PERIODO</t>
  </si>
  <si>
    <t>ESTADO DE RESULTADO</t>
  </si>
  <si>
    <t>Ingreso por Actividad</t>
  </si>
  <si>
    <t>Costo de Ventas</t>
  </si>
  <si>
    <t>Ganancia Bruta</t>
  </si>
  <si>
    <t>Otros Ingresos</t>
  </si>
  <si>
    <t>Gastos de Venta</t>
  </si>
  <si>
    <t>Gastos Generales y Administrativos</t>
  </si>
  <si>
    <t>Otros Gastos</t>
  </si>
  <si>
    <t>Gastos Financieros</t>
  </si>
  <si>
    <t>Ganancia Antes De Impuestos</t>
  </si>
  <si>
    <t>Gasto Del Impuesto A La Ganancia</t>
  </si>
  <si>
    <t>Ganancia Del Periodo</t>
  </si>
  <si>
    <t>Ganancias Acumuladas Al Inicio Del</t>
  </si>
  <si>
    <t>Dividendos</t>
  </si>
  <si>
    <t xml:space="preserve">Resultado Integral </t>
  </si>
  <si>
    <t>Ingresos por actividad</t>
  </si>
  <si>
    <t>Costo Ventas</t>
  </si>
  <si>
    <t>Otros ingresos</t>
  </si>
  <si>
    <t>Gestos de Ventas</t>
  </si>
  <si>
    <t>Gastos Generales y administrativos</t>
  </si>
  <si>
    <t>Ganancia antes de impuesto</t>
  </si>
  <si>
    <t>Gastos impuesto a la ganancia</t>
  </si>
  <si>
    <t>Ganancia del periodo</t>
  </si>
  <si>
    <t>Ganancia acumulada al inicio del perido</t>
  </si>
  <si>
    <t>Resultado integral</t>
  </si>
  <si>
    <t xml:space="preserve">Ejercicio </t>
  </si>
  <si>
    <t>Inversiones</t>
  </si>
  <si>
    <t>CONCEPTO/CUENTAS</t>
  </si>
  <si>
    <t>ANEXO 1</t>
  </si>
  <si>
    <t>Activos  No Corrientes</t>
  </si>
  <si>
    <t>Pasivos No Corrientes</t>
  </si>
  <si>
    <t>Efectivo y Equivalentes al Efectivo</t>
  </si>
  <si>
    <t>Activos por Impuestos Corrientes</t>
  </si>
  <si>
    <t>Deudores Comerciales y otras Cuentas x Cobrar</t>
  </si>
  <si>
    <t>Pasivos por Impuestos Corrientes</t>
  </si>
  <si>
    <t>Acreedores Comerciales y otras Cuentas x Pagar</t>
  </si>
  <si>
    <t>Otros Pasivos Financieros</t>
  </si>
  <si>
    <t>Provisiones por Beneficios a los Empleados</t>
  </si>
  <si>
    <t>Otras Provisiones, Corrientes</t>
  </si>
  <si>
    <t>Activos Biológicos</t>
  </si>
  <si>
    <t>Actividades Intangibles</t>
  </si>
  <si>
    <t>Propiedades de Inversión</t>
  </si>
  <si>
    <t>Propiedades, Planta y Equipo</t>
  </si>
  <si>
    <t xml:space="preserve">Inversiones en Asociadas </t>
  </si>
  <si>
    <t>Resultados Acum</t>
  </si>
  <si>
    <t>Utilidad del ejerc</t>
  </si>
  <si>
    <t xml:space="preserve">Resultados Acum. </t>
  </si>
  <si>
    <t xml:space="preserve">Resultados Acumulados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</si>
</sst>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&quot;$&quot;\-#,##0"/>
    <numFmt numFmtId="42" formatCode="_ &quot;$&quot;* #,##0_ ;_ &quot;$&quot;* \-#,##0_ ;_ &quot;$&quot;* &quot;-&quot;_ ;_ @_ "/>
    <numFmt numFmtId="41" formatCode="_ * #,##0_ ;_ * \-#,##0_ ;_ * &quot;-&quot;_ ;_ @_ "/>
    <numFmt numFmtId="164" formatCode="&quot;$&quot;#,##0;[Red]\-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/>
    <xf numFmtId="0" fontId="2" fillId="3" borderId="4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6" fontId="0" fillId="4" borderId="6" xfId="0" applyNumberFormat="1" applyFont="1" applyFill="1" applyBorder="1" applyAlignment="1">
      <alignment horizontal="right" vertical="center" wrapText="1"/>
    </xf>
    <xf numFmtId="6" fontId="0" fillId="4" borderId="6" xfId="0" applyNumberFormat="1" applyFont="1" applyFill="1" applyBorder="1" applyAlignment="1">
      <alignment vertical="center" wrapText="1"/>
    </xf>
    <xf numFmtId="0" fontId="0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0" fillId="4" borderId="6" xfId="0" applyFont="1" applyFill="1" applyBorder="1" applyAlignment="1">
      <alignment horizontal="right" vertical="center" wrapText="1"/>
    </xf>
    <xf numFmtId="0" fontId="4" fillId="0" borderId="0" xfId="0" applyFont="1"/>
    <xf numFmtId="0" fontId="4" fillId="0" borderId="12" xfId="0" applyFont="1" applyBorder="1"/>
    <xf numFmtId="0" fontId="4" fillId="0" borderId="1" xfId="0" applyFont="1" applyBorder="1" applyAlignment="1">
      <alignment wrapText="1"/>
    </xf>
    <xf numFmtId="6" fontId="5" fillId="0" borderId="2" xfId="1" applyNumberFormat="1" applyFont="1" applyBorder="1"/>
    <xf numFmtId="0" fontId="4" fillId="0" borderId="5" xfId="0" applyFont="1" applyBorder="1" applyAlignment="1">
      <alignment vertical="center" wrapText="1"/>
    </xf>
    <xf numFmtId="42" fontId="4" fillId="0" borderId="5" xfId="1" applyFont="1" applyBorder="1"/>
    <xf numFmtId="0" fontId="4" fillId="0" borderId="7" xfId="0" applyFont="1" applyBorder="1"/>
    <xf numFmtId="164" fontId="6" fillId="0" borderId="9" xfId="1" applyNumberFormat="1" applyFont="1" applyBorder="1"/>
    <xf numFmtId="0" fontId="4" fillId="0" borderId="12" xfId="0" applyFont="1" applyBorder="1" applyAlignment="1">
      <alignment vertical="center" wrapText="1"/>
    </xf>
    <xf numFmtId="42" fontId="4" fillId="0" borderId="12" xfId="1" applyFont="1" applyBorder="1"/>
    <xf numFmtId="0" fontId="4" fillId="2" borderId="13" xfId="0" applyFont="1" applyFill="1" applyBorder="1" applyAlignment="1">
      <alignment wrapText="1"/>
    </xf>
    <xf numFmtId="6" fontId="4" fillId="2" borderId="14" xfId="1" applyNumberFormat="1" applyFont="1" applyFill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2" fontId="5" fillId="0" borderId="3" xfId="1" applyFont="1" applyBorder="1"/>
    <xf numFmtId="0" fontId="4" fillId="0" borderId="4" xfId="0" applyFont="1" applyBorder="1" applyAlignment="1">
      <alignment wrapText="1"/>
    </xf>
    <xf numFmtId="6" fontId="4" fillId="0" borderId="5" xfId="1" applyNumberFormat="1" applyFont="1" applyBorder="1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top" wrapText="1"/>
    </xf>
    <xf numFmtId="42" fontId="4" fillId="0" borderId="6" xfId="1" applyFont="1" applyBorder="1" applyAlignment="1">
      <alignment vertical="center"/>
    </xf>
    <xf numFmtId="0" fontId="4" fillId="2" borderId="4" xfId="0" applyFont="1" applyFill="1" applyBorder="1" applyAlignment="1">
      <alignment wrapText="1"/>
    </xf>
    <xf numFmtId="6" fontId="4" fillId="2" borderId="5" xfId="1" applyNumberFormat="1" applyFont="1" applyFill="1" applyBorder="1"/>
    <xf numFmtId="42" fontId="4" fillId="0" borderId="6" xfId="1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top" wrapText="1"/>
    </xf>
    <xf numFmtId="42" fontId="4" fillId="0" borderId="9" xfId="1" applyFont="1" applyBorder="1"/>
    <xf numFmtId="0" fontId="5" fillId="0" borderId="2" xfId="0" applyFont="1" applyBorder="1" applyAlignment="1">
      <alignment vertical="top" wrapText="1"/>
    </xf>
    <xf numFmtId="0" fontId="4" fillId="2" borderId="7" xfId="0" applyFont="1" applyFill="1" applyBorder="1" applyAlignment="1">
      <alignment wrapText="1"/>
    </xf>
    <xf numFmtId="6" fontId="4" fillId="2" borderId="8" xfId="1" applyNumberFormat="1" applyFont="1" applyFill="1" applyBorder="1"/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4" xfId="0" applyFont="1" applyBorder="1"/>
    <xf numFmtId="6" fontId="4" fillId="0" borderId="6" xfId="1" applyNumberFormat="1" applyFont="1" applyBorder="1"/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top" wrapText="1"/>
    </xf>
    <xf numFmtId="42" fontId="5" fillId="0" borderId="9" xfId="1" applyFont="1" applyBorder="1"/>
    <xf numFmtId="164" fontId="7" fillId="0" borderId="6" xfId="1" applyNumberFormat="1" applyFont="1" applyBorder="1"/>
    <xf numFmtId="6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42" fontId="4" fillId="0" borderId="0" xfId="1" applyFont="1" applyBorder="1"/>
    <xf numFmtId="0" fontId="5" fillId="0" borderId="4" xfId="0" applyFont="1" applyBorder="1"/>
    <xf numFmtId="6" fontId="5" fillId="0" borderId="6" xfId="1" applyNumberFormat="1" applyFont="1" applyBorder="1"/>
    <xf numFmtId="0" fontId="4" fillId="0" borderId="0" xfId="0" applyFont="1" applyFill="1" applyBorder="1"/>
    <xf numFmtId="6" fontId="4" fillId="0" borderId="0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6" fontId="5" fillId="0" borderId="9" xfId="1" applyNumberFormat="1" applyFont="1" applyBorder="1"/>
    <xf numFmtId="0" fontId="4" fillId="0" borderId="0" xfId="0" applyFont="1" applyBorder="1"/>
    <xf numFmtId="0" fontId="5" fillId="2" borderId="2" xfId="0" applyFont="1" applyFill="1" applyBorder="1"/>
    <xf numFmtId="0" fontId="4" fillId="2" borderId="2" xfId="0" applyFont="1" applyFill="1" applyBorder="1"/>
    <xf numFmtId="0" fontId="4" fillId="0" borderId="5" xfId="0" applyFont="1" applyBorder="1"/>
    <xf numFmtId="0" fontId="4" fillId="0" borderId="6" xfId="0" applyFont="1" applyBorder="1"/>
    <xf numFmtId="6" fontId="4" fillId="2" borderId="9" xfId="1" applyNumberFormat="1" applyFont="1" applyFill="1" applyBorder="1"/>
    <xf numFmtId="0" fontId="5" fillId="0" borderId="13" xfId="0" applyFont="1" applyBorder="1"/>
    <xf numFmtId="6" fontId="5" fillId="0" borderId="17" xfId="1" applyNumberFormat="1" applyFont="1" applyBorder="1"/>
    <xf numFmtId="6" fontId="4" fillId="0" borderId="9" xfId="1" applyNumberFormat="1" applyFont="1" applyBorder="1"/>
    <xf numFmtId="0" fontId="4" fillId="0" borderId="18" xfId="0" applyFont="1" applyBorder="1"/>
    <xf numFmtId="6" fontId="4" fillId="0" borderId="19" xfId="1" applyNumberFormat="1" applyFont="1" applyBorder="1"/>
    <xf numFmtId="0" fontId="5" fillId="0" borderId="20" xfId="0" applyFont="1" applyBorder="1"/>
    <xf numFmtId="6" fontId="5" fillId="2" borderId="21" xfId="1" applyNumberFormat="1" applyFont="1" applyFill="1" applyBorder="1"/>
    <xf numFmtId="0" fontId="2" fillId="2" borderId="22" xfId="0" applyFont="1" applyFill="1" applyBorder="1" applyAlignment="1">
      <alignment horizontal="center"/>
    </xf>
    <xf numFmtId="0" fontId="2" fillId="2" borderId="22" xfId="0" applyFont="1" applyFill="1" applyBorder="1"/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42" fontId="0" fillId="0" borderId="29" xfId="1" applyFont="1" applyBorder="1"/>
    <xf numFmtId="42" fontId="0" fillId="0" borderId="30" xfId="1" applyFont="1" applyBorder="1"/>
    <xf numFmtId="42" fontId="0" fillId="0" borderId="30" xfId="1" applyFont="1" applyBorder="1" applyAlignment="1">
      <alignment vertical="center" wrapText="1"/>
    </xf>
    <xf numFmtId="42" fontId="0" fillId="0" borderId="31" xfId="1" applyFont="1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6" fontId="0" fillId="4" borderId="32" xfId="0" applyNumberFormat="1" applyFont="1" applyFill="1" applyBorder="1" applyAlignment="1">
      <alignment horizontal="right" vertical="center" wrapText="1"/>
    </xf>
    <xf numFmtId="0" fontId="0" fillId="4" borderId="32" xfId="0" applyFont="1" applyFill="1" applyBorder="1" applyAlignment="1">
      <alignment horizontal="right" vertical="center" wrapText="1"/>
    </xf>
    <xf numFmtId="0" fontId="0" fillId="4" borderId="32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2" fillId="4" borderId="32" xfId="0" applyFont="1" applyFill="1" applyBorder="1" applyAlignment="1">
      <alignment horizontal="right" vertical="center" wrapText="1"/>
    </xf>
    <xf numFmtId="0" fontId="2" fillId="3" borderId="34" xfId="0" applyFont="1" applyFill="1" applyBorder="1" applyAlignment="1">
      <alignment vertical="center" wrapText="1"/>
    </xf>
    <xf numFmtId="6" fontId="2" fillId="3" borderId="32" xfId="1" applyNumberFormat="1" applyFont="1" applyFill="1" applyBorder="1" applyAlignment="1">
      <alignment horizontal="right" vertical="center" wrapText="1"/>
    </xf>
    <xf numFmtId="6" fontId="2" fillId="3" borderId="6" xfId="0" applyNumberFormat="1" applyFont="1" applyFill="1" applyBorder="1" applyAlignment="1">
      <alignment horizontal="right" vertical="center" wrapText="1"/>
    </xf>
    <xf numFmtId="6" fontId="2" fillId="3" borderId="3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6" fontId="0" fillId="6" borderId="6" xfId="0" applyNumberFormat="1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41" fontId="0" fillId="6" borderId="5" xfId="2" applyFont="1" applyFill="1" applyBorder="1"/>
    <xf numFmtId="0" fontId="0" fillId="0" borderId="5" xfId="0" applyFont="1" applyBorder="1"/>
    <xf numFmtId="41" fontId="0" fillId="0" borderId="35" xfId="2" applyFont="1" applyBorder="1"/>
    <xf numFmtId="0" fontId="0" fillId="0" borderId="36" xfId="0" applyFont="1" applyBorder="1"/>
    <xf numFmtId="41" fontId="0" fillId="0" borderId="0" xfId="2" applyFont="1"/>
    <xf numFmtId="0" fontId="0" fillId="0" borderId="37" xfId="0" applyFont="1" applyBorder="1"/>
    <xf numFmtId="0" fontId="0" fillId="0" borderId="38" xfId="0" applyFont="1" applyBorder="1" applyAlignment="1">
      <alignment horizontal="center"/>
    </xf>
  </cellXfs>
  <cellStyles count="3">
    <cellStyle name="Millares [0]" xfId="2" builtinId="6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8"/>
  <sheetViews>
    <sheetView showGridLines="0" zoomScale="86" zoomScaleNormal="86" workbookViewId="0">
      <selection activeCell="B31" sqref="B31"/>
    </sheetView>
  </sheetViews>
  <sheetFormatPr baseColWidth="10" defaultRowHeight="14.5" x14ac:dyDescent="0.35"/>
  <cols>
    <col min="1" max="1" width="19.453125" customWidth="1"/>
    <col min="2" max="2" width="9.6328125" customWidth="1"/>
    <col min="3" max="3" width="22.08984375" customWidth="1"/>
    <col min="4" max="4" width="42.36328125" customWidth="1"/>
    <col min="5" max="5" width="21" customWidth="1"/>
    <col min="7" max="7" width="35.7265625" customWidth="1"/>
  </cols>
  <sheetData>
    <row r="1" spans="2:6" x14ac:dyDescent="0.35">
      <c r="B1" s="102" t="s">
        <v>87</v>
      </c>
      <c r="C1" s="102"/>
      <c r="D1" s="102"/>
      <c r="E1" s="102"/>
      <c r="F1" s="102"/>
    </row>
    <row r="2" spans="2:6" ht="15" thickBot="1" x14ac:dyDescent="0.4"/>
    <row r="3" spans="2:6" ht="15" thickBot="1" x14ac:dyDescent="0.4">
      <c r="B3" s="73" t="s">
        <v>84</v>
      </c>
      <c r="C3" s="73" t="s">
        <v>86</v>
      </c>
      <c r="D3" s="73" t="s">
        <v>0</v>
      </c>
      <c r="E3" s="73" t="s">
        <v>1</v>
      </c>
      <c r="F3" s="74" t="s">
        <v>2</v>
      </c>
    </row>
    <row r="4" spans="2:6" x14ac:dyDescent="0.35">
      <c r="B4" s="75">
        <v>1</v>
      </c>
      <c r="C4" s="78" t="s">
        <v>3</v>
      </c>
      <c r="D4" s="81" t="s">
        <v>4</v>
      </c>
      <c r="E4" s="88" t="s">
        <v>5</v>
      </c>
      <c r="F4" s="84">
        <v>100000</v>
      </c>
    </row>
    <row r="5" spans="2:6" x14ac:dyDescent="0.35">
      <c r="B5" s="76">
        <v>1</v>
      </c>
      <c r="C5" s="79" t="s">
        <v>6</v>
      </c>
      <c r="D5" s="82" t="s">
        <v>4</v>
      </c>
      <c r="E5" s="89" t="s">
        <v>5</v>
      </c>
      <c r="F5" s="85">
        <v>20000</v>
      </c>
    </row>
    <row r="6" spans="2:6" x14ac:dyDescent="0.35">
      <c r="B6" s="76">
        <v>2</v>
      </c>
      <c r="C6" s="79" t="s">
        <v>7</v>
      </c>
      <c r="D6" s="82" t="s">
        <v>4</v>
      </c>
      <c r="E6" s="89" t="s">
        <v>5</v>
      </c>
      <c r="F6" s="85">
        <v>91000</v>
      </c>
    </row>
    <row r="7" spans="2:6" x14ac:dyDescent="0.35">
      <c r="B7" s="76">
        <v>2</v>
      </c>
      <c r="C7" s="79" t="s">
        <v>6</v>
      </c>
      <c r="D7" s="82" t="s">
        <v>4</v>
      </c>
      <c r="E7" s="89" t="s">
        <v>5</v>
      </c>
      <c r="F7" s="85">
        <v>10000</v>
      </c>
    </row>
    <row r="8" spans="2:6" x14ac:dyDescent="0.35">
      <c r="B8" s="76">
        <v>3</v>
      </c>
      <c r="C8" s="79" t="s">
        <v>85</v>
      </c>
      <c r="D8" s="82" t="s">
        <v>8</v>
      </c>
      <c r="E8" s="89" t="s">
        <v>5</v>
      </c>
      <c r="F8" s="85">
        <v>100000</v>
      </c>
    </row>
    <row r="9" spans="2:6" x14ac:dyDescent="0.35">
      <c r="B9" s="76">
        <v>4</v>
      </c>
      <c r="C9" s="79" t="s">
        <v>9</v>
      </c>
      <c r="D9" s="82" t="s">
        <v>4</v>
      </c>
      <c r="E9" s="89" t="s">
        <v>5</v>
      </c>
      <c r="F9" s="85">
        <v>30000</v>
      </c>
    </row>
    <row r="10" spans="2:6" x14ac:dyDescent="0.35">
      <c r="B10" s="76">
        <v>5</v>
      </c>
      <c r="C10" s="79" t="s">
        <v>10</v>
      </c>
      <c r="D10" s="82" t="s">
        <v>11</v>
      </c>
      <c r="E10" s="89" t="s">
        <v>5</v>
      </c>
      <c r="F10" s="85">
        <v>200000</v>
      </c>
    </row>
    <row r="11" spans="2:6" x14ac:dyDescent="0.35">
      <c r="B11" s="76">
        <v>5</v>
      </c>
      <c r="C11" s="79" t="s">
        <v>6</v>
      </c>
      <c r="D11" s="82" t="s">
        <v>4</v>
      </c>
      <c r="E11" s="89" t="s">
        <v>5</v>
      </c>
      <c r="F11" s="85">
        <v>20000</v>
      </c>
    </row>
    <row r="12" spans="2:6" ht="13.5" customHeight="1" x14ac:dyDescent="0.35">
      <c r="B12" s="76">
        <v>6</v>
      </c>
      <c r="C12" s="79" t="s">
        <v>12</v>
      </c>
      <c r="D12" s="82" t="s">
        <v>13</v>
      </c>
      <c r="E12" s="89" t="s">
        <v>5</v>
      </c>
      <c r="F12" s="86">
        <v>30000</v>
      </c>
    </row>
    <row r="13" spans="2:6" ht="13.5" customHeight="1" x14ac:dyDescent="0.35">
      <c r="B13" s="76">
        <v>7</v>
      </c>
      <c r="C13" s="79" t="s">
        <v>14</v>
      </c>
      <c r="D13" s="82" t="s">
        <v>15</v>
      </c>
      <c r="E13" s="89" t="s">
        <v>16</v>
      </c>
      <c r="F13" s="85">
        <v>1100</v>
      </c>
    </row>
    <row r="14" spans="2:6" ht="13.5" customHeight="1" x14ac:dyDescent="0.35">
      <c r="B14" s="76">
        <v>7</v>
      </c>
      <c r="C14" s="79" t="s">
        <v>17</v>
      </c>
      <c r="D14" s="82" t="s">
        <v>15</v>
      </c>
      <c r="E14" s="89" t="s">
        <v>16</v>
      </c>
      <c r="F14" s="86">
        <v>5000</v>
      </c>
    </row>
    <row r="15" spans="2:6" ht="13.5" customHeight="1" x14ac:dyDescent="0.35">
      <c r="B15" s="76">
        <v>7</v>
      </c>
      <c r="C15" s="79" t="s">
        <v>18</v>
      </c>
      <c r="D15" s="82" t="s">
        <v>19</v>
      </c>
      <c r="E15" s="89" t="s">
        <v>16</v>
      </c>
      <c r="F15" s="86">
        <v>15000</v>
      </c>
    </row>
    <row r="16" spans="2:6" ht="13.5" customHeight="1" x14ac:dyDescent="0.35">
      <c r="B16" s="76">
        <v>8</v>
      </c>
      <c r="C16" s="79" t="s">
        <v>20</v>
      </c>
      <c r="D16" s="82" t="s">
        <v>21</v>
      </c>
      <c r="E16" s="89" t="s">
        <v>22</v>
      </c>
      <c r="F16" s="86">
        <v>140000</v>
      </c>
    </row>
    <row r="17" spans="2:6" ht="13.5" customHeight="1" x14ac:dyDescent="0.35">
      <c r="B17" s="76">
        <v>9</v>
      </c>
      <c r="C17" s="79" t="s">
        <v>23</v>
      </c>
      <c r="D17" s="82" t="s">
        <v>24</v>
      </c>
      <c r="E17" s="89" t="s">
        <v>25</v>
      </c>
      <c r="F17" s="86">
        <v>12000</v>
      </c>
    </row>
    <row r="18" spans="2:6" ht="13.5" customHeight="1" x14ac:dyDescent="0.35">
      <c r="B18" s="76">
        <v>10</v>
      </c>
      <c r="C18" s="79" t="s">
        <v>26</v>
      </c>
      <c r="D18" s="82" t="s">
        <v>27</v>
      </c>
      <c r="E18" s="89" t="s">
        <v>25</v>
      </c>
      <c r="F18" s="86">
        <v>100000</v>
      </c>
    </row>
    <row r="19" spans="2:6" ht="13.5" customHeight="1" x14ac:dyDescent="0.35">
      <c r="B19" s="76">
        <v>11</v>
      </c>
      <c r="C19" s="79" t="s">
        <v>28</v>
      </c>
      <c r="D19" s="82" t="s">
        <v>8</v>
      </c>
      <c r="E19" s="89" t="s">
        <v>22</v>
      </c>
      <c r="F19" s="86">
        <v>100600</v>
      </c>
    </row>
    <row r="20" spans="2:6" ht="13.5" customHeight="1" x14ac:dyDescent="0.35">
      <c r="B20" s="76">
        <v>12</v>
      </c>
      <c r="C20" s="79" t="s">
        <v>29</v>
      </c>
      <c r="D20" s="82" t="s">
        <v>30</v>
      </c>
      <c r="E20" s="89" t="s">
        <v>16</v>
      </c>
      <c r="F20" s="86">
        <v>60000</v>
      </c>
    </row>
    <row r="21" spans="2:6" ht="13.5" customHeight="1" thickBot="1" x14ac:dyDescent="0.4">
      <c r="B21" s="77">
        <v>13</v>
      </c>
      <c r="C21" s="80" t="s">
        <v>23</v>
      </c>
      <c r="D21" s="83" t="s">
        <v>21</v>
      </c>
      <c r="E21" s="90" t="s">
        <v>31</v>
      </c>
      <c r="F21" s="87">
        <v>50000</v>
      </c>
    </row>
    <row r="25" spans="2:6" ht="15" customHeight="1" x14ac:dyDescent="0.35"/>
    <row r="26" spans="2:6" ht="15" customHeight="1" x14ac:dyDescent="0.35"/>
    <row r="58" ht="137.25" customHeight="1" x14ac:dyDescent="0.35"/>
  </sheetData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tabSelected="1" topLeftCell="C1" workbookViewId="0">
      <selection activeCell="H27" sqref="H27"/>
    </sheetView>
  </sheetViews>
  <sheetFormatPr baseColWidth="10" defaultRowHeight="14.5" x14ac:dyDescent="0.35"/>
  <cols>
    <col min="2" max="2" width="38.26953125" customWidth="1"/>
    <col min="3" max="3" width="16.7265625" customWidth="1"/>
    <col min="4" max="4" width="33" bestFit="1" customWidth="1"/>
    <col min="5" max="5" width="14.1796875" customWidth="1"/>
    <col min="6" max="6" width="10.81640625" customWidth="1"/>
    <col min="7" max="8" width="13.26953125" customWidth="1"/>
  </cols>
  <sheetData>
    <row r="1" spans="2:9" ht="15" thickBot="1" x14ac:dyDescent="0.4"/>
    <row r="2" spans="2:9" x14ac:dyDescent="0.35">
      <c r="B2" s="103" t="s">
        <v>32</v>
      </c>
      <c r="C2" s="104"/>
      <c r="D2" s="104"/>
      <c r="E2" s="105"/>
      <c r="F2" s="1"/>
      <c r="G2" s="1"/>
      <c r="H2" s="2"/>
      <c r="I2" s="2"/>
    </row>
    <row r="3" spans="2:9" ht="15" thickBot="1" x14ac:dyDescent="0.4">
      <c r="B3" s="106"/>
      <c r="C3" s="107"/>
      <c r="D3" s="108"/>
      <c r="E3" s="109"/>
      <c r="F3" s="2"/>
      <c r="G3" s="1"/>
      <c r="H3" s="2"/>
      <c r="I3" s="2"/>
    </row>
    <row r="4" spans="2:9" x14ac:dyDescent="0.35">
      <c r="B4" s="3" t="s">
        <v>33</v>
      </c>
      <c r="C4" s="99">
        <f>SUM(C5:C9)</f>
        <v>111100</v>
      </c>
      <c r="D4" s="94" t="s">
        <v>34</v>
      </c>
      <c r="E4" s="100">
        <f>SUM(E5:E9)</f>
        <v>50000</v>
      </c>
      <c r="F4" s="1"/>
      <c r="G4" s="1"/>
      <c r="H4" s="2"/>
      <c r="I4" s="2"/>
    </row>
    <row r="5" spans="2:9" x14ac:dyDescent="0.35">
      <c r="B5" s="4" t="s">
        <v>90</v>
      </c>
      <c r="C5" s="91">
        <v>21100</v>
      </c>
      <c r="D5" s="4" t="s">
        <v>93</v>
      </c>
      <c r="E5" s="13"/>
      <c r="F5" s="1"/>
      <c r="G5" s="1"/>
      <c r="H5" s="2"/>
      <c r="I5" s="2"/>
    </row>
    <row r="6" spans="2:9" ht="29" x14ac:dyDescent="0.35">
      <c r="B6" s="4" t="s">
        <v>91</v>
      </c>
      <c r="C6" s="92"/>
      <c r="D6" s="4" t="s">
        <v>94</v>
      </c>
      <c r="E6" s="5">
        <v>50000</v>
      </c>
      <c r="F6" s="1"/>
      <c r="G6" s="1"/>
      <c r="H6" s="2"/>
      <c r="I6" s="2"/>
    </row>
    <row r="7" spans="2:9" x14ac:dyDescent="0.35">
      <c r="B7" s="4" t="s">
        <v>30</v>
      </c>
      <c r="C7" s="91">
        <v>60000</v>
      </c>
      <c r="D7" s="4" t="s">
        <v>95</v>
      </c>
      <c r="E7" s="13"/>
      <c r="F7" s="1"/>
      <c r="G7" s="1"/>
      <c r="H7" s="2"/>
      <c r="I7" s="2"/>
    </row>
    <row r="8" spans="2:9" ht="29" x14ac:dyDescent="0.35">
      <c r="B8" s="4" t="s">
        <v>92</v>
      </c>
      <c r="C8" s="91">
        <v>30000</v>
      </c>
      <c r="D8" s="4" t="s">
        <v>96</v>
      </c>
      <c r="E8" s="13"/>
      <c r="F8" s="1"/>
      <c r="G8" s="1"/>
      <c r="H8" s="2"/>
      <c r="I8" s="2"/>
    </row>
    <row r="9" spans="2:9" x14ac:dyDescent="0.35">
      <c r="B9" s="12"/>
      <c r="C9" s="97"/>
      <c r="D9" s="4" t="s">
        <v>97</v>
      </c>
      <c r="E9" s="13"/>
      <c r="F9" s="1"/>
      <c r="G9" s="1"/>
      <c r="H9" s="2"/>
      <c r="I9" s="2"/>
    </row>
    <row r="10" spans="2:9" x14ac:dyDescent="0.35">
      <c r="B10" s="3" t="s">
        <v>88</v>
      </c>
      <c r="C10" s="101">
        <f>SUM(C11:C20)</f>
        <v>471000</v>
      </c>
      <c r="D10" s="3" t="s">
        <v>89</v>
      </c>
      <c r="E10" s="100">
        <f>SUM(E11:E14)</f>
        <v>112000</v>
      </c>
      <c r="F10" s="1"/>
      <c r="G10" s="1"/>
      <c r="H10" s="2"/>
      <c r="I10" s="2"/>
    </row>
    <row r="11" spans="2:9" ht="29" x14ac:dyDescent="0.35">
      <c r="B11" s="4" t="s">
        <v>98</v>
      </c>
      <c r="C11" s="92"/>
      <c r="D11" s="4" t="s">
        <v>94</v>
      </c>
      <c r="E11" s="6">
        <v>112000</v>
      </c>
      <c r="F11" s="1"/>
      <c r="G11" s="1"/>
      <c r="H11" s="2"/>
      <c r="I11" s="2"/>
    </row>
    <row r="12" spans="2:9" ht="29" x14ac:dyDescent="0.35">
      <c r="B12" s="4" t="s">
        <v>99</v>
      </c>
      <c r="C12" s="92"/>
      <c r="D12" s="4" t="s">
        <v>96</v>
      </c>
      <c r="E12" s="7"/>
      <c r="F12" s="1"/>
      <c r="G12" s="1"/>
      <c r="H12" s="2"/>
      <c r="I12" s="2"/>
    </row>
    <row r="13" spans="2:9" x14ac:dyDescent="0.35">
      <c r="B13" s="4" t="s">
        <v>100</v>
      </c>
      <c r="C13" s="91">
        <v>200000</v>
      </c>
      <c r="D13" s="4" t="s">
        <v>95</v>
      </c>
      <c r="E13" s="7"/>
      <c r="F13" s="1"/>
      <c r="G13" s="1"/>
      <c r="H13" s="2"/>
      <c r="I13" s="2"/>
    </row>
    <row r="14" spans="2:9" x14ac:dyDescent="0.35">
      <c r="B14" s="4" t="s">
        <v>101</v>
      </c>
      <c r="C14" s="91">
        <v>171000</v>
      </c>
      <c r="D14" s="12"/>
      <c r="E14" s="8"/>
      <c r="F14" s="1"/>
      <c r="G14" s="1"/>
      <c r="H14" s="2"/>
      <c r="I14" s="2"/>
    </row>
    <row r="15" spans="2:9" x14ac:dyDescent="0.35">
      <c r="B15" s="4" t="s">
        <v>102</v>
      </c>
      <c r="C15" s="91">
        <v>100000</v>
      </c>
      <c r="D15" s="3" t="s">
        <v>22</v>
      </c>
      <c r="E15" s="9"/>
      <c r="F15" s="1"/>
      <c r="G15" s="1"/>
      <c r="H15" s="2"/>
      <c r="I15" s="2"/>
    </row>
    <row r="16" spans="2:9" ht="29.5" thickBot="1" x14ac:dyDescent="0.4">
      <c r="B16" s="4" t="s">
        <v>92</v>
      </c>
      <c r="C16" s="92"/>
      <c r="D16" s="4" t="s">
        <v>19</v>
      </c>
      <c r="E16" s="6">
        <v>140000</v>
      </c>
      <c r="F16" s="1"/>
      <c r="G16" s="122" t="s">
        <v>106</v>
      </c>
      <c r="H16" s="122"/>
    </row>
    <row r="17" spans="2:9" ht="15" thickTop="1" x14ac:dyDescent="0.35">
      <c r="B17" s="4"/>
      <c r="C17" s="93"/>
      <c r="D17" s="4" t="s">
        <v>27</v>
      </c>
      <c r="E17" s="114">
        <v>280100</v>
      </c>
      <c r="F17" s="1"/>
      <c r="G17" s="121"/>
      <c r="H17" s="120">
        <v>100600</v>
      </c>
      <c r="I17" t="s">
        <v>105</v>
      </c>
    </row>
    <row r="18" spans="2:9" x14ac:dyDescent="0.35">
      <c r="B18" s="12"/>
      <c r="C18" s="93"/>
      <c r="D18" s="4"/>
      <c r="E18" s="7"/>
      <c r="F18" s="1"/>
      <c r="G18" s="121"/>
      <c r="H18" s="120">
        <v>179500</v>
      </c>
      <c r="I18" t="s">
        <v>104</v>
      </c>
    </row>
    <row r="19" spans="2:9" x14ac:dyDescent="0.35">
      <c r="B19" s="12"/>
      <c r="C19" s="93"/>
      <c r="D19" s="11" t="s">
        <v>35</v>
      </c>
      <c r="E19" s="100">
        <v>420100</v>
      </c>
      <c r="F19" s="1"/>
      <c r="G19" s="119"/>
      <c r="H19" s="118"/>
    </row>
    <row r="20" spans="2:9" x14ac:dyDescent="0.35">
      <c r="B20" s="12"/>
      <c r="C20" s="93"/>
      <c r="D20" s="95"/>
      <c r="E20" s="10"/>
      <c r="F20" s="1"/>
      <c r="G20" s="117"/>
      <c r="H20" s="116">
        <f>SUM(H17:H19)</f>
        <v>280100</v>
      </c>
      <c r="I20" t="s">
        <v>103</v>
      </c>
    </row>
    <row r="21" spans="2:9" x14ac:dyDescent="0.35">
      <c r="B21" s="11" t="s">
        <v>36</v>
      </c>
      <c r="C21" s="101">
        <v>582100</v>
      </c>
      <c r="D21" s="11" t="s">
        <v>37</v>
      </c>
      <c r="E21" s="100">
        <v>582100</v>
      </c>
      <c r="G21" s="2"/>
      <c r="H21" s="2"/>
    </row>
    <row r="22" spans="2:9" ht="15" thickBot="1" x14ac:dyDescent="0.4">
      <c r="B22" s="96"/>
      <c r="C22" s="98"/>
      <c r="D22" s="96"/>
      <c r="E22" s="115"/>
      <c r="F22" s="1"/>
      <c r="G22" s="1"/>
      <c r="H22" s="2"/>
      <c r="I22" s="2"/>
    </row>
  </sheetData>
  <mergeCells count="2">
    <mergeCell ref="B2:E3"/>
    <mergeCell ref="G16:H16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zoomScale="80" zoomScaleNormal="80" workbookViewId="0">
      <selection activeCell="B32" sqref="B32"/>
    </sheetView>
  </sheetViews>
  <sheetFormatPr baseColWidth="10" defaultRowHeight="14.5" x14ac:dyDescent="0.35"/>
  <cols>
    <col min="1" max="1" width="37" customWidth="1"/>
    <col min="2" max="2" width="31.36328125" customWidth="1"/>
    <col min="3" max="3" width="5.453125" customWidth="1"/>
    <col min="4" max="4" width="10.81640625" customWidth="1"/>
    <col min="5" max="5" width="44.90625" customWidth="1"/>
    <col min="6" max="6" width="18.54296875" customWidth="1"/>
  </cols>
  <sheetData>
    <row r="1" spans="1:6" ht="18.5" customHeight="1" x14ac:dyDescent="0.35">
      <c r="A1" s="113" t="s">
        <v>59</v>
      </c>
      <c r="B1" s="113"/>
      <c r="C1" s="113"/>
      <c r="D1" s="113"/>
      <c r="E1" s="113"/>
      <c r="F1" s="113"/>
    </row>
    <row r="2" spans="1:6" ht="34.5" customHeight="1" thickBot="1" x14ac:dyDescent="0.4">
      <c r="A2" s="110" t="s">
        <v>38</v>
      </c>
      <c r="B2" s="111"/>
      <c r="C2" s="14"/>
      <c r="D2" s="112" t="s">
        <v>59</v>
      </c>
      <c r="E2" s="112"/>
      <c r="F2" s="112"/>
    </row>
    <row r="3" spans="1:6" ht="15.5" x14ac:dyDescent="0.35">
      <c r="A3" s="16" t="s">
        <v>39</v>
      </c>
      <c r="B3" s="17">
        <v>520000</v>
      </c>
      <c r="C3" s="14"/>
      <c r="D3" s="18"/>
      <c r="E3" s="18" t="s">
        <v>74</v>
      </c>
      <c r="F3" s="19">
        <v>500000</v>
      </c>
    </row>
    <row r="4" spans="1:6" ht="16" thickBot="1" x14ac:dyDescent="0.4">
      <c r="A4" s="20" t="s">
        <v>40</v>
      </c>
      <c r="B4" s="21">
        <v>-20000</v>
      </c>
      <c r="C4" s="14"/>
      <c r="D4" s="15" t="s">
        <v>54</v>
      </c>
      <c r="E4" s="22" t="s">
        <v>75</v>
      </c>
      <c r="F4" s="23">
        <v>167000</v>
      </c>
    </row>
    <row r="5" spans="1:6" ht="15.5" x14ac:dyDescent="0.35">
      <c r="A5" s="24" t="s">
        <v>41</v>
      </c>
      <c r="B5" s="25">
        <v>170000</v>
      </c>
      <c r="C5" s="14"/>
      <c r="D5" s="26" t="s">
        <v>56</v>
      </c>
      <c r="E5" s="27" t="s">
        <v>62</v>
      </c>
      <c r="F5" s="28">
        <v>333000</v>
      </c>
    </row>
    <row r="6" spans="1:6" ht="15.5" x14ac:dyDescent="0.35">
      <c r="A6" s="29" t="s">
        <v>42</v>
      </c>
      <c r="B6" s="30">
        <v>30000</v>
      </c>
      <c r="C6" s="14"/>
      <c r="D6" s="31" t="s">
        <v>51</v>
      </c>
      <c r="E6" s="32" t="s">
        <v>76</v>
      </c>
      <c r="F6" s="33">
        <v>12000</v>
      </c>
    </row>
    <row r="7" spans="1:6" ht="15.5" x14ac:dyDescent="0.35">
      <c r="A7" s="34" t="s">
        <v>43</v>
      </c>
      <c r="B7" s="35">
        <v>25000</v>
      </c>
      <c r="C7" s="14"/>
      <c r="D7" s="31" t="s">
        <v>54</v>
      </c>
      <c r="E7" s="32" t="s">
        <v>77</v>
      </c>
      <c r="F7" s="36">
        <v>35000</v>
      </c>
    </row>
    <row r="8" spans="1:6" ht="15.5" x14ac:dyDescent="0.35">
      <c r="A8" s="29" t="s">
        <v>44</v>
      </c>
      <c r="B8" s="30">
        <v>45000</v>
      </c>
      <c r="C8" s="14"/>
      <c r="D8" s="31" t="s">
        <v>54</v>
      </c>
      <c r="E8" s="32" t="s">
        <v>78</v>
      </c>
      <c r="F8" s="36">
        <v>45000</v>
      </c>
    </row>
    <row r="9" spans="1:6" ht="15.5" x14ac:dyDescent="0.35">
      <c r="A9" s="29" t="s">
        <v>45</v>
      </c>
      <c r="B9" s="30">
        <v>20000</v>
      </c>
      <c r="C9" s="14"/>
      <c r="D9" s="31" t="s">
        <v>54</v>
      </c>
      <c r="E9" s="32" t="s">
        <v>66</v>
      </c>
      <c r="F9" s="36"/>
    </row>
    <row r="10" spans="1:6" ht="16" thickBot="1" x14ac:dyDescent="0.4">
      <c r="A10" s="34" t="s">
        <v>46</v>
      </c>
      <c r="B10" s="35">
        <v>35000</v>
      </c>
      <c r="C10" s="14"/>
      <c r="D10" s="37" t="s">
        <v>54</v>
      </c>
      <c r="E10" s="38" t="s">
        <v>67</v>
      </c>
      <c r="F10" s="39">
        <v>20000</v>
      </c>
    </row>
    <row r="11" spans="1:6" ht="15.5" x14ac:dyDescent="0.35">
      <c r="A11" s="29" t="s">
        <v>47</v>
      </c>
      <c r="B11" s="30">
        <v>8000</v>
      </c>
      <c r="C11" s="14"/>
      <c r="D11" s="26" t="s">
        <v>56</v>
      </c>
      <c r="E11" s="40" t="s">
        <v>79</v>
      </c>
      <c r="F11" s="28">
        <v>245000</v>
      </c>
    </row>
    <row r="12" spans="1:6" ht="16" thickBot="1" x14ac:dyDescent="0.4">
      <c r="A12" s="41" t="s">
        <v>48</v>
      </c>
      <c r="B12" s="42">
        <v>12000</v>
      </c>
      <c r="C12" s="14"/>
      <c r="D12" s="37" t="s">
        <v>54</v>
      </c>
      <c r="E12" s="38" t="s">
        <v>80</v>
      </c>
      <c r="F12" s="39"/>
    </row>
    <row r="13" spans="1:6" ht="16" thickBot="1" x14ac:dyDescent="0.4">
      <c r="A13" s="14"/>
      <c r="B13" s="14"/>
      <c r="C13" s="14"/>
      <c r="D13" s="26" t="s">
        <v>56</v>
      </c>
      <c r="E13" s="27" t="s">
        <v>81</v>
      </c>
      <c r="F13" s="28">
        <v>245000</v>
      </c>
    </row>
    <row r="14" spans="1:6" ht="15.5" x14ac:dyDescent="0.35">
      <c r="A14" s="43" t="s">
        <v>49</v>
      </c>
      <c r="B14" s="44"/>
      <c r="C14" s="14"/>
      <c r="D14" s="31" t="s">
        <v>51</v>
      </c>
      <c r="E14" s="32" t="s">
        <v>82</v>
      </c>
      <c r="F14" s="36"/>
    </row>
    <row r="15" spans="1:6" ht="15.5" x14ac:dyDescent="0.35">
      <c r="A15" s="45" t="s">
        <v>50</v>
      </c>
      <c r="B15" s="46">
        <v>30000</v>
      </c>
      <c r="C15" s="14" t="s">
        <v>51</v>
      </c>
      <c r="D15" s="31" t="s">
        <v>54</v>
      </c>
      <c r="E15" s="32" t="s">
        <v>72</v>
      </c>
      <c r="F15" s="36"/>
    </row>
    <row r="16" spans="1:6" ht="16" thickBot="1" x14ac:dyDescent="0.4">
      <c r="A16" s="45" t="s">
        <v>52</v>
      </c>
      <c r="B16" s="46">
        <v>170000</v>
      </c>
      <c r="C16" s="14" t="s">
        <v>51</v>
      </c>
      <c r="D16" s="47" t="s">
        <v>56</v>
      </c>
      <c r="E16" s="48" t="s">
        <v>83</v>
      </c>
      <c r="F16" s="49">
        <v>245000</v>
      </c>
    </row>
    <row r="17" spans="1:6" ht="15.5" x14ac:dyDescent="0.35">
      <c r="A17" s="45" t="s">
        <v>53</v>
      </c>
      <c r="B17" s="50">
        <v>-8000</v>
      </c>
      <c r="C17" s="14" t="s">
        <v>54</v>
      </c>
      <c r="D17" s="51"/>
      <c r="E17" s="52"/>
      <c r="F17" s="53"/>
    </row>
    <row r="18" spans="1:6" ht="15.5" x14ac:dyDescent="0.35">
      <c r="A18" s="54" t="s">
        <v>55</v>
      </c>
      <c r="B18" s="55">
        <f>SUM(B15:B17)</f>
        <v>192000</v>
      </c>
      <c r="C18" s="14" t="s">
        <v>56</v>
      </c>
      <c r="D18" s="56"/>
      <c r="E18" s="52"/>
      <c r="F18" s="53"/>
    </row>
    <row r="19" spans="1:6" ht="15.5" x14ac:dyDescent="0.35">
      <c r="A19" s="45" t="s">
        <v>57</v>
      </c>
      <c r="B19" s="50">
        <v>-25000</v>
      </c>
      <c r="C19" s="14" t="s">
        <v>54</v>
      </c>
      <c r="D19" s="57"/>
      <c r="E19" s="52"/>
      <c r="F19" s="53"/>
    </row>
    <row r="20" spans="1:6" ht="16" thickBot="1" x14ac:dyDescent="0.4">
      <c r="A20" s="58" t="s">
        <v>58</v>
      </c>
      <c r="B20" s="59">
        <f>SUM(B18:B19)</f>
        <v>167000</v>
      </c>
      <c r="C20" s="14" t="s">
        <v>56</v>
      </c>
      <c r="D20" s="57"/>
      <c r="E20" s="52"/>
      <c r="F20" s="53"/>
    </row>
    <row r="21" spans="1:6" ht="16" thickBot="1" x14ac:dyDescent="0.4">
      <c r="A21" s="14"/>
      <c r="B21" s="14"/>
      <c r="D21" s="57"/>
      <c r="E21" s="52"/>
      <c r="F21" s="60"/>
    </row>
    <row r="22" spans="1:6" ht="15.5" x14ac:dyDescent="0.35">
      <c r="A22" s="61" t="s">
        <v>59</v>
      </c>
      <c r="B22" s="62"/>
      <c r="C22" s="14"/>
      <c r="D22" s="14"/>
      <c r="E22" s="14"/>
      <c r="F22" s="14"/>
    </row>
    <row r="23" spans="1:6" ht="15.5" x14ac:dyDescent="0.35">
      <c r="A23" s="63"/>
      <c r="B23" s="64">
        <v>2019</v>
      </c>
      <c r="C23" s="14"/>
      <c r="D23" s="14"/>
      <c r="E23" s="14"/>
      <c r="F23" s="14"/>
    </row>
    <row r="24" spans="1:6" ht="15.5" x14ac:dyDescent="0.35">
      <c r="A24" s="45" t="s">
        <v>60</v>
      </c>
      <c r="B24" s="46">
        <v>500000</v>
      </c>
      <c r="C24" s="14"/>
      <c r="D24" s="14"/>
      <c r="E24" s="14"/>
      <c r="F24" s="14"/>
    </row>
    <row r="25" spans="1:6" ht="16" thickBot="1" x14ac:dyDescent="0.4">
      <c r="A25" s="20" t="s">
        <v>61</v>
      </c>
      <c r="B25" s="65">
        <v>167000</v>
      </c>
      <c r="C25" s="14" t="s">
        <v>54</v>
      </c>
      <c r="D25" s="14"/>
      <c r="E25" s="14"/>
      <c r="F25" s="14"/>
    </row>
    <row r="26" spans="1:6" ht="15.5" x14ac:dyDescent="0.35">
      <c r="A26" s="66" t="s">
        <v>62</v>
      </c>
      <c r="B26" s="67">
        <f>+B24-B25</f>
        <v>333000</v>
      </c>
      <c r="C26" s="14" t="s">
        <v>56</v>
      </c>
      <c r="D26" s="14"/>
      <c r="E26" s="14"/>
      <c r="F26" s="14"/>
    </row>
    <row r="27" spans="1:6" ht="15.5" x14ac:dyDescent="0.35">
      <c r="A27" s="45" t="s">
        <v>63</v>
      </c>
      <c r="B27" s="46">
        <v>12000</v>
      </c>
      <c r="C27" s="14" t="s">
        <v>51</v>
      </c>
      <c r="D27" s="14"/>
      <c r="E27" s="14"/>
      <c r="F27" s="14"/>
    </row>
    <row r="28" spans="1:6" ht="15.5" x14ac:dyDescent="0.35">
      <c r="A28" s="45" t="s">
        <v>64</v>
      </c>
      <c r="B28" s="46">
        <v>35000</v>
      </c>
      <c r="C28" s="14" t="s">
        <v>54</v>
      </c>
      <c r="D28" s="14"/>
      <c r="E28" s="14"/>
      <c r="F28" s="14"/>
    </row>
    <row r="29" spans="1:6" ht="15.5" x14ac:dyDescent="0.35">
      <c r="A29" s="45" t="s">
        <v>65</v>
      </c>
      <c r="B29" s="46">
        <v>45000</v>
      </c>
      <c r="C29" s="14" t="s">
        <v>54</v>
      </c>
      <c r="D29" s="14"/>
      <c r="E29" s="14"/>
      <c r="F29" s="14"/>
    </row>
    <row r="30" spans="1:6" ht="15.5" x14ac:dyDescent="0.35">
      <c r="A30" s="45" t="s">
        <v>66</v>
      </c>
      <c r="B30" s="46"/>
      <c r="C30" s="14" t="s">
        <v>54</v>
      </c>
      <c r="D30" s="14"/>
      <c r="E30" s="14"/>
      <c r="F30" s="14"/>
    </row>
    <row r="31" spans="1:6" ht="16" thickBot="1" x14ac:dyDescent="0.4">
      <c r="A31" s="20" t="s">
        <v>67</v>
      </c>
      <c r="B31" s="68">
        <v>20000</v>
      </c>
      <c r="C31" s="14" t="s">
        <v>54</v>
      </c>
      <c r="D31" s="14"/>
      <c r="E31" s="14"/>
      <c r="F31" s="14"/>
    </row>
    <row r="32" spans="1:6" ht="15.5" x14ac:dyDescent="0.35">
      <c r="A32" s="66" t="s">
        <v>68</v>
      </c>
      <c r="B32" s="67">
        <f>+B26+B27-B29-B31-B28</f>
        <v>245000</v>
      </c>
      <c r="C32" s="14" t="s">
        <v>56</v>
      </c>
      <c r="D32" s="14"/>
      <c r="E32" s="14"/>
      <c r="F32" s="14"/>
    </row>
    <row r="33" spans="1:6" ht="16" thickBot="1" x14ac:dyDescent="0.4">
      <c r="A33" s="20" t="s">
        <v>69</v>
      </c>
      <c r="B33" s="68">
        <v>0</v>
      </c>
      <c r="C33" s="14" t="s">
        <v>54</v>
      </c>
      <c r="D33" s="14"/>
      <c r="E33" s="14"/>
      <c r="F33" s="14"/>
    </row>
    <row r="34" spans="1:6" ht="15.5" x14ac:dyDescent="0.35">
      <c r="A34" s="66" t="s">
        <v>70</v>
      </c>
      <c r="B34" s="67">
        <f>+B32+B33</f>
        <v>245000</v>
      </c>
      <c r="C34" s="14" t="s">
        <v>56</v>
      </c>
      <c r="D34" s="14"/>
      <c r="E34" s="14"/>
      <c r="F34" s="14"/>
    </row>
    <row r="35" spans="1:6" ht="15.5" x14ac:dyDescent="0.35">
      <c r="A35" s="45" t="s">
        <v>71</v>
      </c>
      <c r="B35" s="46">
        <v>0</v>
      </c>
      <c r="C35" s="14" t="s">
        <v>51</v>
      </c>
      <c r="D35" s="14"/>
      <c r="E35" s="14"/>
      <c r="F35" s="14"/>
    </row>
    <row r="36" spans="1:6" ht="16" thickBot="1" x14ac:dyDescent="0.4">
      <c r="A36" s="69" t="s">
        <v>72</v>
      </c>
      <c r="B36" s="70">
        <v>0</v>
      </c>
      <c r="C36" s="14" t="s">
        <v>54</v>
      </c>
      <c r="D36" s="14"/>
      <c r="E36" s="14"/>
      <c r="F36" s="14"/>
    </row>
    <row r="37" spans="1:6" ht="16.5" thickTop="1" thickBot="1" x14ac:dyDescent="0.4">
      <c r="A37" s="71" t="s">
        <v>73</v>
      </c>
      <c r="B37" s="72">
        <f>+B34+B35-B36</f>
        <v>245000</v>
      </c>
      <c r="C37" s="14" t="s">
        <v>56</v>
      </c>
      <c r="D37" s="14"/>
      <c r="E37" s="14"/>
      <c r="F37" s="14"/>
    </row>
  </sheetData>
  <mergeCells count="3">
    <mergeCell ref="A2:B2"/>
    <mergeCell ref="D2:F2"/>
    <mergeCell ref="A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Pauta1</vt:lpstr>
      <vt:lpstr>Pauta2</vt:lpstr>
      <vt:lpstr>Pauta3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Nuñez</dc:creator>
  <cp:lastModifiedBy>Isabel Nuñez</cp:lastModifiedBy>
  <cp:lastPrinted>2020-10-31T05:06:13Z</cp:lastPrinted>
  <dcterms:created xsi:type="dcterms:W3CDTF">2020-10-31T04:51:21Z</dcterms:created>
  <dcterms:modified xsi:type="dcterms:W3CDTF">2020-12-18T04:14:59Z</dcterms:modified>
</cp:coreProperties>
</file>