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6 Confección de Libros Diario y Mayor y Auxiliares de Compra y Venta\"/>
    </mc:Choice>
  </mc:AlternateContent>
  <bookViews>
    <workbookView xWindow="0" yWindow="0" windowWidth="20490" windowHeight="8620"/>
  </bookViews>
  <sheets>
    <sheet name="Corrección act pract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5" i="1" l="1"/>
  <c r="Y88" i="1" s="1"/>
  <c r="X89" i="1" s="1"/>
  <c r="T85" i="1"/>
  <c r="Y84" i="1"/>
  <c r="T84" i="1"/>
  <c r="T88" i="1" s="1"/>
  <c r="S89" i="1" s="1"/>
  <c r="X83" i="1"/>
  <c r="X88" i="1" s="1"/>
  <c r="Y89" i="1" s="1"/>
  <c r="V83" i="1"/>
  <c r="S83" i="1"/>
  <c r="S88" i="1" s="1"/>
  <c r="Q83" i="1"/>
  <c r="T75" i="1"/>
  <c r="T74" i="1"/>
  <c r="T78" i="1" s="1"/>
  <c r="S79" i="1" s="1"/>
  <c r="X73" i="1"/>
  <c r="X78" i="1" s="1"/>
  <c r="Y79" i="1" s="1"/>
  <c r="V73" i="1"/>
  <c r="S73" i="1"/>
  <c r="S78" i="1" s="1"/>
  <c r="T79" i="1" s="1"/>
  <c r="R73" i="1"/>
  <c r="Q73" i="1"/>
  <c r="T67" i="1"/>
  <c r="S68" i="1" s="1"/>
  <c r="Y64" i="1"/>
  <c r="Y67" i="1" s="1"/>
  <c r="X68" i="1" s="1"/>
  <c r="T64" i="1"/>
  <c r="Y63" i="1"/>
  <c r="T63" i="1"/>
  <c r="X62" i="1"/>
  <c r="X67" i="1" s="1"/>
  <c r="Y68" i="1" s="1"/>
  <c r="S62" i="1"/>
  <c r="S67" i="1" s="1"/>
  <c r="T68" i="1" s="1"/>
  <c r="Q62" i="1"/>
  <c r="Y57" i="1"/>
  <c r="T57" i="1"/>
  <c r="T56" i="1"/>
  <c r="S57" i="1" s="1"/>
  <c r="Y53" i="1"/>
  <c r="T53" i="1"/>
  <c r="T52" i="1"/>
  <c r="Y51" i="1"/>
  <c r="Y56" i="1" s="1"/>
  <c r="X57" i="1" s="1"/>
  <c r="V51" i="1"/>
  <c r="T51" i="1"/>
  <c r="Q51" i="1"/>
  <c r="Y46" i="1"/>
  <c r="T46" i="1"/>
  <c r="Y42" i="1"/>
  <c r="T42" i="1"/>
  <c r="Y41" i="1"/>
  <c r="Y45" i="1" s="1"/>
  <c r="X46" i="1" s="1"/>
  <c r="T41" i="1"/>
  <c r="T45" i="1" s="1"/>
  <c r="S46" i="1" s="1"/>
  <c r="S40" i="1"/>
  <c r="Q40" i="1"/>
  <c r="N35" i="1"/>
  <c r="M35" i="1"/>
  <c r="Y34" i="1"/>
  <c r="X35" i="1" s="1"/>
  <c r="X34" i="1"/>
  <c r="S34" i="1"/>
  <c r="T31" i="1"/>
  <c r="T30" i="1"/>
  <c r="Y29" i="1"/>
  <c r="V29" i="1"/>
  <c r="T29" i="1"/>
  <c r="T34" i="1" s="1"/>
  <c r="S35" i="1" s="1"/>
  <c r="Q29" i="1"/>
  <c r="X23" i="1"/>
  <c r="T20" i="1"/>
  <c r="T23" i="1" s="1"/>
  <c r="Q20" i="1"/>
  <c r="S19" i="1"/>
  <c r="Q19" i="1"/>
  <c r="Y18" i="1"/>
  <c r="Y23" i="1" s="1"/>
  <c r="X24" i="1" s="1"/>
  <c r="V18" i="1"/>
  <c r="S18" i="1"/>
  <c r="S23" i="1" s="1"/>
  <c r="Q18" i="1"/>
  <c r="H18" i="1"/>
  <c r="G18" i="1"/>
  <c r="F18" i="1"/>
  <c r="Y12" i="1"/>
  <c r="Y11" i="1"/>
  <c r="V11" i="1"/>
  <c r="Y10" i="1"/>
  <c r="V10" i="1"/>
  <c r="Y9" i="1"/>
  <c r="V9" i="1"/>
  <c r="X8" i="1"/>
  <c r="V8" i="1"/>
  <c r="H8" i="1"/>
  <c r="G8" i="1"/>
  <c r="F8" i="1"/>
  <c r="X7" i="1"/>
  <c r="V7" i="1"/>
  <c r="T7" i="1"/>
  <c r="T11" i="1" s="1"/>
  <c r="Q7" i="1"/>
  <c r="X6" i="1"/>
  <c r="X12" i="1" s="1"/>
  <c r="Y13" i="1" s="1"/>
  <c r="V6" i="1"/>
  <c r="S6" i="1"/>
  <c r="S11" i="1" s="1"/>
  <c r="T12" i="1" s="1"/>
  <c r="Q6" i="1"/>
  <c r="T24" i="1" l="1"/>
  <c r="T89" i="1"/>
  <c r="Y75" i="1"/>
  <c r="Y78" i="1" s="1"/>
  <c r="X79" i="1" s="1"/>
</calcChain>
</file>

<file path=xl/sharedStrings.xml><?xml version="1.0" encoding="utf-8"?>
<sst xmlns="http://schemas.openxmlformats.org/spreadsheetml/2006/main" count="217" uniqueCount="98">
  <si>
    <t xml:space="preserve">LIBRO DE VENTAS </t>
  </si>
  <si>
    <t>LIBRO DIARIO</t>
  </si>
  <si>
    <t>LIBROS MAYORES</t>
  </si>
  <si>
    <t>FECHA</t>
  </si>
  <si>
    <r>
      <t xml:space="preserve">Nº </t>
    </r>
    <r>
      <rPr>
        <b/>
        <sz val="9"/>
        <color rgb="FF0070C0"/>
        <rFont val="Calibri"/>
        <family val="2"/>
      </rPr>
      <t>DCTO.</t>
    </r>
  </si>
  <si>
    <t>RUT</t>
  </si>
  <si>
    <t>CLIENTE</t>
  </si>
  <si>
    <t>EXENTO</t>
  </si>
  <si>
    <t>NETO</t>
  </si>
  <si>
    <t>IVA</t>
  </si>
  <si>
    <t>TOTAL</t>
  </si>
  <si>
    <t>DETALLE</t>
  </si>
  <si>
    <t xml:space="preserve">DEBE </t>
  </si>
  <si>
    <t>HABER</t>
  </si>
  <si>
    <t>76.775.254-9</t>
  </si>
  <si>
    <t>Alejandro Magno</t>
  </si>
  <si>
    <t>Caja</t>
  </si>
  <si>
    <t>Cuenta : CAJA</t>
  </si>
  <si>
    <t>Cuenta : BANCO</t>
  </si>
  <si>
    <t>76.256.369-4</t>
  </si>
  <si>
    <t xml:space="preserve">Luis González </t>
  </si>
  <si>
    <t>Banco</t>
  </si>
  <si>
    <t>Fecha</t>
  </si>
  <si>
    <t>Concepto</t>
  </si>
  <si>
    <t>Debe</t>
  </si>
  <si>
    <t>Haber</t>
  </si>
  <si>
    <t>Mercadería</t>
  </si>
  <si>
    <t>Inicio de Actividades</t>
  </si>
  <si>
    <t xml:space="preserve"> </t>
  </si>
  <si>
    <t xml:space="preserve">   </t>
  </si>
  <si>
    <t>Documentos por pagar</t>
  </si>
  <si>
    <t>Cancela Murillo f/4568</t>
  </si>
  <si>
    <t>Depósito Prést Bancario</t>
  </si>
  <si>
    <t>TOTALES     $</t>
  </si>
  <si>
    <t>Capital</t>
  </si>
  <si>
    <t>Venta Mercadería</t>
  </si>
  <si>
    <t>Glosa inicio de actividades</t>
  </si>
  <si>
    <t>Pago Arriendo</t>
  </si>
  <si>
    <t>Pago Entel</t>
  </si>
  <si>
    <t xml:space="preserve">LIBRO DE COMPRAS  </t>
  </si>
  <si>
    <t>Préstamo Banco</t>
  </si>
  <si>
    <t xml:space="preserve">Sumas </t>
  </si>
  <si>
    <t>Pago Sueldo</t>
  </si>
  <si>
    <t>Glosa Obtine Préstamos Bancario</t>
  </si>
  <si>
    <t xml:space="preserve">         Saldo Deudor</t>
  </si>
  <si>
    <t xml:space="preserve">PROVEEDOR </t>
  </si>
  <si>
    <t>Arriendo</t>
  </si>
  <si>
    <t>78.452.236-8</t>
  </si>
  <si>
    <t>Juan Valdés Ltda.</t>
  </si>
  <si>
    <t>85.722.000-5</t>
  </si>
  <si>
    <t>Murillo Hnos. Ltda.</t>
  </si>
  <si>
    <t>Glosa: cancela arriedo local Comercial</t>
  </si>
  <si>
    <t xml:space="preserve"> 96.523.555-8</t>
  </si>
  <si>
    <t>ENEL S.A.</t>
  </si>
  <si>
    <t>Sueldo</t>
  </si>
  <si>
    <t>Cuenta : MERCADERIA</t>
  </si>
  <si>
    <t>Cuenta : CAPITAL</t>
  </si>
  <si>
    <t>Glosa Cancela sueldos a trabajadores</t>
  </si>
  <si>
    <t>Mercaderìa</t>
  </si>
  <si>
    <t>Compra de MercaderÍas</t>
  </si>
  <si>
    <t>Otros Gastos</t>
  </si>
  <si>
    <t>Costo Ventas</t>
  </si>
  <si>
    <t>Gastos Generales</t>
  </si>
  <si>
    <t>Iva Crédito Fiscal</t>
  </si>
  <si>
    <t>Proveedores</t>
  </si>
  <si>
    <t xml:space="preserve">         Saldo acreedor</t>
  </si>
  <si>
    <t>Glosa: Centralización de Compra</t>
  </si>
  <si>
    <t>Cuenta : DOCUMENTOS POR PAGAR</t>
  </si>
  <si>
    <t>Cuenta : PRESTAMO BANCARIO</t>
  </si>
  <si>
    <t>Documentos por Cobrar</t>
  </si>
  <si>
    <t>Préstamo otorgado</t>
  </si>
  <si>
    <t>Ventas</t>
  </si>
  <si>
    <t>Compra de mercaderías</t>
  </si>
  <si>
    <t>IVA Débito Fiscal</t>
  </si>
  <si>
    <t>Costo de ventas</t>
  </si>
  <si>
    <t>Mercaderías</t>
  </si>
  <si>
    <t>Glosa: Ventas de mercaderías según F/001</t>
  </si>
  <si>
    <t xml:space="preserve">Sumas Totales </t>
  </si>
  <si>
    <t>Cuenta: IVA CRÈDITO FISCAL</t>
  </si>
  <si>
    <t>Cuenta: PROVEEDORES</t>
  </si>
  <si>
    <t>Centralización de compras</t>
  </si>
  <si>
    <t>Compras de mercaderías</t>
  </si>
  <si>
    <t xml:space="preserve">         Saldo deudor</t>
  </si>
  <si>
    <t>Cuenta: VENTAS</t>
  </si>
  <si>
    <t xml:space="preserve">Cuenta: IVA DÉBITO FISCAL </t>
  </si>
  <si>
    <t>Centralización de Ventas</t>
  </si>
  <si>
    <t>Cuenta: Coso de Ventas</t>
  </si>
  <si>
    <t>Cuenta: Documentos por Cobrar</t>
  </si>
  <si>
    <t>Venta de Mercadería</t>
  </si>
  <si>
    <t>30./04</t>
  </si>
  <si>
    <t>Compra  repuesto</t>
  </si>
  <si>
    <t>Cuenta: Otros Gastos</t>
  </si>
  <si>
    <t>Cuenta: Arriendos</t>
  </si>
  <si>
    <t>Cancela Arriendo</t>
  </si>
  <si>
    <t>Cuenta: Gastos Generales</t>
  </si>
  <si>
    <t>Cuenta: Sueldos</t>
  </si>
  <si>
    <t>Pago Enel</t>
  </si>
  <si>
    <t>Cancela sueldos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</si>
</sst>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&quot;$&quot;\-#,##0"/>
    <numFmt numFmtId="42" formatCode="_ &quot;$&quot;* #,##0_ ;_ &quot;$&quot;* \-#,##0_ ;_ &quot;$&quot;* &quot;-&quot;_ ;_ @_ "/>
  </numFmts>
  <fonts count="17" x14ac:knownFonts="1">
    <font>
      <sz val="11"/>
      <color theme="1"/>
      <name val="Arial"/>
    </font>
    <font>
      <b/>
      <u/>
      <sz val="14"/>
      <color rgb="FF0070C0"/>
      <name val="Calibri"/>
      <family val="2"/>
    </font>
    <font>
      <b/>
      <u/>
      <sz val="16"/>
      <color theme="1"/>
      <name val="Calibri"/>
      <family val="2"/>
    </font>
    <font>
      <sz val="11"/>
      <color theme="1"/>
      <name val="Calibri"/>
      <family val="2"/>
    </font>
    <font>
      <b/>
      <sz val="10"/>
      <color rgb="FF0070C0"/>
      <name val="Calibri"/>
      <family val="2"/>
    </font>
    <font>
      <b/>
      <sz val="9"/>
      <color rgb="FF0070C0"/>
      <name val="Calibri"/>
      <family val="2"/>
    </font>
    <font>
      <b/>
      <sz val="12"/>
      <color rgb="FF0070C0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10"/>
      <color rgb="FF333333"/>
      <name val="Arial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" fontId="8" fillId="3" borderId="8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6" fontId="10" fillId="3" borderId="9" xfId="0" applyNumberFormat="1" applyFont="1" applyFill="1" applyBorder="1" applyAlignment="1">
      <alignment horizontal="right" vertical="center"/>
    </xf>
    <xf numFmtId="16" fontId="11" fillId="0" borderId="10" xfId="0" applyNumberFormat="1" applyFont="1" applyBorder="1" applyAlignment="1">
      <alignment horizontal="center"/>
    </xf>
    <xf numFmtId="0" fontId="3" fillId="0" borderId="11" xfId="0" applyFont="1" applyBorder="1"/>
    <xf numFmtId="42" fontId="3" fillId="0" borderId="11" xfId="0" applyNumberFormat="1" applyFont="1" applyBorder="1"/>
    <xf numFmtId="42" fontId="3" fillId="0" borderId="12" xfId="0" applyNumberFormat="1" applyFont="1" applyBorder="1"/>
    <xf numFmtId="0" fontId="8" fillId="0" borderId="13" xfId="0" applyFont="1" applyBorder="1" applyAlignment="1">
      <alignment horizontal="left" vertical="center" wrapText="1"/>
    </xf>
    <xf numFmtId="0" fontId="7" fillId="0" borderId="14" xfId="0" applyFont="1" applyBorder="1"/>
    <xf numFmtId="0" fontId="7" fillId="0" borderId="9" xfId="0" applyFont="1" applyBorder="1"/>
    <xf numFmtId="16" fontId="8" fillId="3" borderId="15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6" fontId="10" fillId="3" borderId="16" xfId="0" applyNumberFormat="1" applyFont="1" applyFill="1" applyBorder="1" applyAlignment="1">
      <alignment horizontal="right" vertical="center"/>
    </xf>
    <xf numFmtId="0" fontId="11" fillId="0" borderId="10" xfId="0" applyFont="1" applyBorder="1" applyAlignment="1">
      <alignment horizont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16" fontId="8" fillId="2" borderId="15" xfId="0" applyNumberFormat="1" applyFont="1" applyFill="1" applyBorder="1" applyAlignment="1">
      <alignment horizontal="center" vertical="center" wrapText="1"/>
    </xf>
    <xf numFmtId="42" fontId="8" fillId="2" borderId="16" xfId="0" applyNumberFormat="1" applyFont="1" applyFill="1" applyBorder="1" applyAlignment="1">
      <alignment horizontal="center" vertical="center" wrapText="1"/>
    </xf>
    <xf numFmtId="16" fontId="8" fillId="2" borderId="1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42" fontId="8" fillId="2" borderId="15" xfId="0" applyNumberFormat="1" applyFont="1" applyFill="1" applyBorder="1" applyAlignment="1">
      <alignment horizontal="center" vertical="center" wrapText="1"/>
    </xf>
    <xf numFmtId="6" fontId="8" fillId="2" borderId="1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vertical="center"/>
    </xf>
    <xf numFmtId="6" fontId="3" fillId="0" borderId="0" xfId="0" applyNumberFormat="1" applyFont="1"/>
    <xf numFmtId="0" fontId="11" fillId="4" borderId="18" xfId="0" applyFont="1" applyFill="1" applyBorder="1" applyAlignment="1">
      <alignment horizontal="left"/>
    </xf>
    <xf numFmtId="0" fontId="7" fillId="0" borderId="19" xfId="0" applyFont="1" applyBorder="1"/>
    <xf numFmtId="16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42" fontId="8" fillId="0" borderId="8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16" fontId="8" fillId="0" borderId="1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42" fontId="8" fillId="0" borderId="22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42" fontId="10" fillId="0" borderId="16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/>
    </xf>
    <xf numFmtId="0" fontId="3" fillId="0" borderId="8" xfId="0" applyFont="1" applyBorder="1"/>
    <xf numFmtId="42" fontId="3" fillId="0" borderId="9" xfId="0" applyNumberFormat="1" applyFont="1" applyBorder="1"/>
    <xf numFmtId="0" fontId="8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42" fontId="10" fillId="0" borderId="15" xfId="0" applyNumberFormat="1" applyFont="1" applyBorder="1" applyAlignment="1">
      <alignment horizontal="left" vertical="center" wrapText="1"/>
    </xf>
    <xf numFmtId="0" fontId="3" fillId="0" borderId="22" xfId="0" applyFont="1" applyBorder="1"/>
    <xf numFmtId="0" fontId="8" fillId="0" borderId="15" xfId="0" applyFont="1" applyBorder="1" applyAlignment="1">
      <alignment horizontal="center" vertical="center" wrapText="1"/>
    </xf>
    <xf numFmtId="16" fontId="3" fillId="3" borderId="8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16" fontId="3" fillId="3" borderId="15" xfId="0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vertical="center"/>
    </xf>
    <xf numFmtId="0" fontId="3" fillId="0" borderId="12" xfId="0" applyFont="1" applyBorder="1"/>
    <xf numFmtId="0" fontId="10" fillId="3" borderId="15" xfId="0" applyFont="1" applyFill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6" fontId="10" fillId="0" borderId="16" xfId="0" applyNumberFormat="1" applyFont="1" applyBorder="1" applyAlignment="1">
      <alignment horizontal="right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vertical="center" wrapText="1"/>
    </xf>
    <xf numFmtId="42" fontId="14" fillId="2" borderId="16" xfId="0" applyNumberFormat="1" applyFont="1" applyFill="1" applyBorder="1" applyAlignment="1">
      <alignment horizontal="center" vertical="center" wrapText="1"/>
    </xf>
    <xf numFmtId="16" fontId="15" fillId="2" borderId="15" xfId="0" applyNumberFormat="1" applyFont="1" applyFill="1" applyBorder="1" applyAlignment="1">
      <alignment horizontal="center" vertical="center" wrapText="1"/>
    </xf>
    <xf numFmtId="16" fontId="14" fillId="2" borderId="15" xfId="0" applyNumberFormat="1" applyFont="1" applyFill="1" applyBorder="1" applyAlignment="1">
      <alignment horizontal="center" vertical="center" wrapText="1"/>
    </xf>
    <xf numFmtId="0" fontId="3" fillId="0" borderId="23" xfId="0" applyFont="1" applyBorder="1"/>
    <xf numFmtId="0" fontId="11" fillId="0" borderId="24" xfId="0" applyFont="1" applyBorder="1" applyAlignment="1">
      <alignment horizontal="left"/>
    </xf>
    <xf numFmtId="0" fontId="7" fillId="0" borderId="25" xfId="0" applyFont="1" applyBorder="1"/>
    <xf numFmtId="42" fontId="11" fillId="0" borderId="26" xfId="0" applyNumberFormat="1" applyFont="1" applyBorder="1"/>
    <xf numFmtId="6" fontId="15" fillId="2" borderId="16" xfId="0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center" wrapText="1"/>
    </xf>
    <xf numFmtId="42" fontId="15" fillId="2" borderId="16" xfId="0" applyNumberFormat="1" applyFont="1" applyFill="1" applyBorder="1" applyAlignment="1">
      <alignment horizontal="center" vertical="center" wrapText="1"/>
    </xf>
    <xf numFmtId="16" fontId="11" fillId="2" borderId="15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42" fontId="11" fillId="2" borderId="16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2" fontId="16" fillId="0" borderId="16" xfId="0" applyNumberFormat="1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42" fontId="3" fillId="0" borderId="16" xfId="0" applyNumberFormat="1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6" fontId="14" fillId="2" borderId="16" xfId="0" applyNumberFormat="1" applyFont="1" applyFill="1" applyBorder="1" applyAlignment="1">
      <alignment horizontal="center" vertical="center" wrapText="1"/>
    </xf>
    <xf numFmtId="6" fontId="8" fillId="2" borderId="16" xfId="0" applyNumberFormat="1" applyFont="1" applyFill="1" applyBorder="1" applyAlignment="1">
      <alignment horizontal="right" vertical="center" wrapText="1"/>
    </xf>
    <xf numFmtId="42" fontId="11" fillId="0" borderId="16" xfId="0" applyNumberFormat="1" applyFont="1" applyBorder="1" applyAlignment="1">
      <alignment horizontal="left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97</xdr:row>
      <xdr:rowOff>0</xdr:rowOff>
    </xdr:from>
    <xdr:ext cx="3810000" cy="6210300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83150"/>
          <a:ext cx="3810000" cy="6210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132</xdr:row>
      <xdr:rowOff>0</xdr:rowOff>
    </xdr:from>
    <xdr:ext cx="3810000" cy="134302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3806150"/>
          <a:ext cx="3810000" cy="1343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showGridLines="0" tabSelected="1" topLeftCell="C1" workbookViewId="0">
      <selection activeCell="F8" sqref="F8"/>
    </sheetView>
  </sheetViews>
  <sheetFormatPr baseColWidth="10" defaultColWidth="12.58203125" defaultRowHeight="15" customHeight="1" x14ac:dyDescent="0.3"/>
  <cols>
    <col min="1" max="3" width="9.33203125" style="3" customWidth="1"/>
    <col min="4" max="4" width="18.33203125" style="3" customWidth="1"/>
    <col min="5" max="9" width="9.33203125" style="3" customWidth="1"/>
    <col min="10" max="10" width="10.33203125" style="3" customWidth="1"/>
    <col min="11" max="11" width="21.75" style="3" customWidth="1"/>
    <col min="12" max="12" width="22" style="3" customWidth="1"/>
    <col min="13" max="14" width="12.33203125" style="3" customWidth="1"/>
    <col min="15" max="17" width="9.33203125" style="3" customWidth="1"/>
    <col min="18" max="18" width="20.5" style="3" customWidth="1"/>
    <col min="19" max="19" width="9.9140625" style="3" bestFit="1" customWidth="1"/>
    <col min="20" max="20" width="10.5" style="3" customWidth="1"/>
    <col min="21" max="22" width="9.33203125" style="3" customWidth="1"/>
    <col min="23" max="23" width="21.33203125" style="3" customWidth="1"/>
    <col min="24" max="24" width="12.75" style="3" customWidth="1"/>
    <col min="25" max="25" width="10.83203125" style="3" bestFit="1" customWidth="1"/>
    <col min="26" max="26" width="9.33203125" style="3" customWidth="1"/>
    <col min="27" max="16384" width="12.58203125" style="3"/>
  </cols>
  <sheetData>
    <row r="1" spans="1:25" ht="14.2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J1" s="4" t="s">
        <v>1</v>
      </c>
      <c r="K1" s="2"/>
      <c r="L1" s="2"/>
      <c r="M1" s="2"/>
      <c r="N1" s="2"/>
      <c r="Q1" s="4" t="s">
        <v>2</v>
      </c>
      <c r="R1" s="4"/>
      <c r="S1" s="4"/>
      <c r="T1" s="4"/>
      <c r="U1" s="4"/>
      <c r="V1" s="4"/>
      <c r="W1" s="4"/>
      <c r="X1" s="4"/>
      <c r="Y1" s="4"/>
    </row>
    <row r="2" spans="1:25" ht="14.25" customHeight="1" thickBot="1" x14ac:dyDescent="0.35">
      <c r="A2" s="5"/>
    </row>
    <row r="3" spans="1:25" ht="29.25" customHeight="1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J3" s="8" t="s">
        <v>3</v>
      </c>
      <c r="K3" s="9" t="s">
        <v>11</v>
      </c>
      <c r="L3" s="10"/>
      <c r="M3" s="11" t="s">
        <v>12</v>
      </c>
      <c r="N3" s="12" t="s">
        <v>13</v>
      </c>
    </row>
    <row r="4" spans="1:25" ht="14.25" customHeight="1" thickBot="1" x14ac:dyDescent="0.4">
      <c r="A4" s="13">
        <v>43929</v>
      </c>
      <c r="B4" s="14">
        <v>1</v>
      </c>
      <c r="C4" s="15" t="s">
        <v>14</v>
      </c>
      <c r="D4" s="15" t="s">
        <v>15</v>
      </c>
      <c r="E4" s="16"/>
      <c r="F4" s="17">
        <v>1243697</v>
      </c>
      <c r="G4" s="17">
        <v>236303</v>
      </c>
      <c r="H4" s="17">
        <v>1480000</v>
      </c>
      <c r="J4" s="18">
        <v>43922</v>
      </c>
      <c r="K4" s="19" t="s">
        <v>16</v>
      </c>
      <c r="L4" s="19"/>
      <c r="M4" s="20">
        <v>1485900</v>
      </c>
      <c r="N4" s="21"/>
      <c r="Q4" s="22" t="s">
        <v>17</v>
      </c>
      <c r="R4" s="23"/>
      <c r="S4" s="23"/>
      <c r="T4" s="24"/>
      <c r="V4" s="22" t="s">
        <v>18</v>
      </c>
      <c r="W4" s="23"/>
      <c r="X4" s="23"/>
      <c r="Y4" s="24"/>
    </row>
    <row r="5" spans="1:25" ht="14.25" customHeight="1" thickBot="1" x14ac:dyDescent="0.4">
      <c r="A5" s="25">
        <v>43939</v>
      </c>
      <c r="B5" s="26">
        <v>2</v>
      </c>
      <c r="C5" s="27" t="s">
        <v>19</v>
      </c>
      <c r="D5" s="27" t="s">
        <v>20</v>
      </c>
      <c r="E5" s="28"/>
      <c r="F5" s="29">
        <v>550000</v>
      </c>
      <c r="G5" s="29">
        <v>104500</v>
      </c>
      <c r="H5" s="29">
        <v>654500</v>
      </c>
      <c r="J5" s="30"/>
      <c r="K5" s="19" t="s">
        <v>21</v>
      </c>
      <c r="L5" s="19"/>
      <c r="M5" s="20">
        <v>7820000</v>
      </c>
      <c r="N5" s="21"/>
      <c r="Q5" s="31" t="s">
        <v>22</v>
      </c>
      <c r="R5" s="32" t="s">
        <v>23</v>
      </c>
      <c r="S5" s="32" t="s">
        <v>24</v>
      </c>
      <c r="T5" s="32" t="s">
        <v>25</v>
      </c>
      <c r="V5" s="31" t="s">
        <v>22</v>
      </c>
      <c r="W5" s="32" t="s">
        <v>23</v>
      </c>
      <c r="X5" s="33" t="s">
        <v>24</v>
      </c>
      <c r="Y5" s="32" t="s">
        <v>25</v>
      </c>
    </row>
    <row r="6" spans="1:25" ht="14.25" customHeight="1" thickBot="1" x14ac:dyDescent="0.4">
      <c r="A6" s="34"/>
      <c r="B6" s="35"/>
      <c r="C6" s="35"/>
      <c r="D6" s="35"/>
      <c r="E6" s="35"/>
      <c r="F6" s="35"/>
      <c r="G6" s="35"/>
      <c r="H6" s="35"/>
      <c r="J6" s="30"/>
      <c r="K6" s="19" t="s">
        <v>26</v>
      </c>
      <c r="L6" s="19"/>
      <c r="M6" s="20">
        <v>2385000</v>
      </c>
      <c r="N6" s="21"/>
      <c r="Q6" s="36">
        <f>J4</f>
        <v>43922</v>
      </c>
      <c r="R6" s="32" t="s">
        <v>27</v>
      </c>
      <c r="S6" s="37">
        <f>M4</f>
        <v>1485900</v>
      </c>
      <c r="T6" s="32"/>
      <c r="V6" s="38">
        <f>J4</f>
        <v>43922</v>
      </c>
      <c r="W6" s="39" t="s">
        <v>27</v>
      </c>
      <c r="X6" s="40">
        <f>M5</f>
        <v>7820000</v>
      </c>
      <c r="Y6" s="32"/>
    </row>
    <row r="7" spans="1:25" ht="14.25" customHeight="1" thickBot="1" x14ac:dyDescent="0.4">
      <c r="A7" s="34" t="s">
        <v>28</v>
      </c>
      <c r="B7" s="35" t="s">
        <v>28</v>
      </c>
      <c r="C7" s="35"/>
      <c r="D7" s="35"/>
      <c r="E7" s="35"/>
      <c r="F7" s="35" t="s">
        <v>29</v>
      </c>
      <c r="G7" s="35" t="s">
        <v>29</v>
      </c>
      <c r="H7" s="35" t="s">
        <v>29</v>
      </c>
      <c r="J7" s="30"/>
      <c r="K7" s="19"/>
      <c r="L7" s="19" t="s">
        <v>30</v>
      </c>
      <c r="M7" s="20"/>
      <c r="N7" s="21">
        <v>2800450</v>
      </c>
      <c r="Q7" s="36">
        <f>A15</f>
        <v>43933</v>
      </c>
      <c r="R7" s="32" t="s">
        <v>31</v>
      </c>
      <c r="S7" s="32"/>
      <c r="T7" s="41">
        <f>H15</f>
        <v>535500</v>
      </c>
      <c r="V7" s="38">
        <f>J10</f>
        <v>43924</v>
      </c>
      <c r="W7" s="42" t="s">
        <v>32</v>
      </c>
      <c r="X7" s="40">
        <f>M10</f>
        <v>3000000</v>
      </c>
      <c r="Y7" s="41"/>
    </row>
    <row r="8" spans="1:25" ht="14.25" customHeight="1" thickBot="1" x14ac:dyDescent="0.4">
      <c r="A8" s="34" t="s">
        <v>28</v>
      </c>
      <c r="B8" s="35" t="s">
        <v>28</v>
      </c>
      <c r="C8" s="35"/>
      <c r="D8" s="43" t="s">
        <v>33</v>
      </c>
      <c r="E8" s="44"/>
      <c r="F8" s="45">
        <f t="shared" ref="F8:H8" si="0">SUM(F4:F7)</f>
        <v>1793697</v>
      </c>
      <c r="G8" s="45">
        <f t="shared" si="0"/>
        <v>340803</v>
      </c>
      <c r="H8" s="45">
        <f t="shared" si="0"/>
        <v>2134500</v>
      </c>
      <c r="J8" s="30"/>
      <c r="K8" s="19"/>
      <c r="L8" s="19" t="s">
        <v>34</v>
      </c>
      <c r="M8" s="20"/>
      <c r="N8" s="21">
        <v>8890450</v>
      </c>
      <c r="Q8" s="31"/>
      <c r="R8" s="32"/>
      <c r="S8" s="32"/>
      <c r="T8" s="32"/>
      <c r="V8" s="38">
        <f>J28</f>
        <v>43951</v>
      </c>
      <c r="W8" s="42" t="s">
        <v>35</v>
      </c>
      <c r="X8" s="40">
        <f>M28</f>
        <v>1480000</v>
      </c>
      <c r="Y8" s="32"/>
    </row>
    <row r="9" spans="1:25" ht="14.25" customHeight="1" thickBot="1" x14ac:dyDescent="0.4">
      <c r="A9" s="5"/>
      <c r="J9" s="30"/>
      <c r="K9" s="46" t="s">
        <v>36</v>
      </c>
      <c r="L9" s="47"/>
      <c r="M9" s="20"/>
      <c r="N9" s="21"/>
      <c r="Q9" s="31"/>
      <c r="R9" s="32"/>
      <c r="S9" s="32"/>
      <c r="T9" s="32"/>
      <c r="V9" s="48">
        <f>J13</f>
        <v>43947</v>
      </c>
      <c r="W9" s="49" t="s">
        <v>37</v>
      </c>
      <c r="X9" s="50"/>
      <c r="Y9" s="51">
        <f>N14</f>
        <v>300000</v>
      </c>
    </row>
    <row r="10" spans="1:25" ht="14.25" customHeight="1" thickBot="1" x14ac:dyDescent="0.4">
      <c r="J10" s="18">
        <v>43924</v>
      </c>
      <c r="K10" s="19" t="s">
        <v>21</v>
      </c>
      <c r="L10" s="19"/>
      <c r="M10" s="20">
        <v>3000000</v>
      </c>
      <c r="N10" s="21"/>
      <c r="Q10" s="52"/>
      <c r="R10" s="53"/>
      <c r="S10" s="53"/>
      <c r="T10" s="53"/>
      <c r="V10" s="54">
        <f>A16</f>
        <v>43950</v>
      </c>
      <c r="W10" s="55" t="s">
        <v>38</v>
      </c>
      <c r="X10" s="56"/>
      <c r="Y10" s="57">
        <f>H16</f>
        <v>95200</v>
      </c>
    </row>
    <row r="11" spans="1:25" ht="14.25" customHeight="1" thickBot="1" x14ac:dyDescent="0.4">
      <c r="A11" s="1" t="s">
        <v>39</v>
      </c>
      <c r="B11" s="2"/>
      <c r="C11" s="2"/>
      <c r="D11" s="2"/>
      <c r="E11" s="2"/>
      <c r="F11" s="2"/>
      <c r="G11" s="2"/>
      <c r="H11" s="2"/>
      <c r="J11" s="30"/>
      <c r="K11" s="19"/>
      <c r="L11" s="19" t="s">
        <v>40</v>
      </c>
      <c r="M11" s="20"/>
      <c r="N11" s="21">
        <v>3000000</v>
      </c>
      <c r="Q11" s="52"/>
      <c r="R11" s="58" t="s">
        <v>41</v>
      </c>
      <c r="S11" s="59">
        <f t="shared" ref="S11:T11" si="1">SUM(S6:S10)</f>
        <v>1485900</v>
      </c>
      <c r="T11" s="59">
        <f t="shared" si="1"/>
        <v>535500</v>
      </c>
      <c r="V11" s="54">
        <f>J16</f>
        <v>43951</v>
      </c>
      <c r="W11" s="60" t="s">
        <v>42</v>
      </c>
      <c r="X11" s="61"/>
      <c r="Y11" s="62">
        <f>N17</f>
        <v>980000</v>
      </c>
    </row>
    <row r="12" spans="1:25" ht="14.25" customHeight="1" thickBot="1" x14ac:dyDescent="0.4">
      <c r="A12" s="5"/>
      <c r="J12" s="30"/>
      <c r="K12" s="46" t="s">
        <v>43</v>
      </c>
      <c r="L12" s="47"/>
      <c r="M12" s="20"/>
      <c r="N12" s="21"/>
      <c r="Q12" s="52"/>
      <c r="R12" s="63" t="s">
        <v>44</v>
      </c>
      <c r="S12" s="53"/>
      <c r="T12" s="59">
        <f>S11-T11</f>
        <v>950400</v>
      </c>
      <c r="V12" s="64"/>
      <c r="W12" s="65" t="s">
        <v>41</v>
      </c>
      <c r="X12" s="66">
        <f>SUM(X6:X10)</f>
        <v>12300000</v>
      </c>
      <c r="Y12" s="59">
        <f>SUM(Y9:Y11)</f>
        <v>1375200</v>
      </c>
    </row>
    <row r="13" spans="1:25" ht="14.25" customHeight="1" thickBot="1" x14ac:dyDescent="0.4">
      <c r="A13" s="6" t="s">
        <v>3</v>
      </c>
      <c r="B13" s="7" t="s">
        <v>4</v>
      </c>
      <c r="C13" s="7" t="s">
        <v>5</v>
      </c>
      <c r="D13" s="7" t="s">
        <v>45</v>
      </c>
      <c r="E13" s="7" t="s">
        <v>7</v>
      </c>
      <c r="F13" s="7" t="s">
        <v>8</v>
      </c>
      <c r="G13" s="7" t="s">
        <v>9</v>
      </c>
      <c r="H13" s="7" t="s">
        <v>10</v>
      </c>
      <c r="J13" s="18">
        <v>43947</v>
      </c>
      <c r="K13" s="19" t="s">
        <v>46</v>
      </c>
      <c r="L13" s="19"/>
      <c r="M13" s="20">
        <v>300000</v>
      </c>
      <c r="N13" s="67"/>
      <c r="V13" s="64"/>
      <c r="W13" s="68" t="s">
        <v>44</v>
      </c>
      <c r="X13" s="52"/>
      <c r="Y13" s="59">
        <f>X12-Y12</f>
        <v>10924800</v>
      </c>
    </row>
    <row r="14" spans="1:25" ht="14.25" customHeight="1" thickBot="1" x14ac:dyDescent="0.4">
      <c r="A14" s="69">
        <v>43926</v>
      </c>
      <c r="B14" s="70">
        <v>548</v>
      </c>
      <c r="C14" s="71" t="s">
        <v>47</v>
      </c>
      <c r="D14" s="72" t="s">
        <v>48</v>
      </c>
      <c r="E14" s="71"/>
      <c r="F14" s="17">
        <v>1493000</v>
      </c>
      <c r="G14" s="17">
        <v>283670</v>
      </c>
      <c r="H14" s="17">
        <v>1776670</v>
      </c>
      <c r="J14" s="30"/>
      <c r="K14" s="19"/>
      <c r="L14" s="19" t="s">
        <v>21</v>
      </c>
      <c r="M14" s="19"/>
      <c r="N14" s="21">
        <v>300000</v>
      </c>
    </row>
    <row r="15" spans="1:25" ht="14.25" customHeight="1" thickBot="1" x14ac:dyDescent="0.4">
      <c r="A15" s="73">
        <v>43933</v>
      </c>
      <c r="B15" s="74">
        <v>4568</v>
      </c>
      <c r="C15" s="75" t="s">
        <v>49</v>
      </c>
      <c r="D15" s="75" t="s">
        <v>50</v>
      </c>
      <c r="E15" s="75"/>
      <c r="F15" s="29">
        <v>450000</v>
      </c>
      <c r="G15" s="29">
        <v>85500</v>
      </c>
      <c r="H15" s="29">
        <v>535500</v>
      </c>
      <c r="J15" s="30"/>
      <c r="K15" s="46" t="s">
        <v>51</v>
      </c>
      <c r="L15" s="47"/>
      <c r="M15" s="19"/>
      <c r="N15" s="76"/>
    </row>
    <row r="16" spans="1:25" ht="14.25" customHeight="1" thickBot="1" x14ac:dyDescent="0.4">
      <c r="A16" s="73">
        <v>43950</v>
      </c>
      <c r="B16" s="74">
        <v>7845868</v>
      </c>
      <c r="C16" s="75" t="s">
        <v>52</v>
      </c>
      <c r="D16" s="75" t="s">
        <v>53</v>
      </c>
      <c r="E16" s="75"/>
      <c r="F16" s="29">
        <v>80000</v>
      </c>
      <c r="G16" s="29">
        <v>15200</v>
      </c>
      <c r="H16" s="29">
        <v>95200</v>
      </c>
      <c r="J16" s="18">
        <v>43951</v>
      </c>
      <c r="K16" s="19" t="s">
        <v>54</v>
      </c>
      <c r="L16" s="19"/>
      <c r="M16" s="20">
        <v>980000</v>
      </c>
      <c r="N16" s="21"/>
      <c r="Q16" s="22" t="s">
        <v>55</v>
      </c>
      <c r="R16" s="23"/>
      <c r="S16" s="23"/>
      <c r="T16" s="24"/>
      <c r="V16" s="22" t="s">
        <v>56</v>
      </c>
      <c r="W16" s="23"/>
      <c r="X16" s="23"/>
      <c r="Y16" s="24"/>
    </row>
    <row r="17" spans="1:25" ht="14.25" customHeight="1" thickBot="1" x14ac:dyDescent="0.4">
      <c r="A17" s="77" t="s">
        <v>28</v>
      </c>
      <c r="B17" s="44" t="s">
        <v>28</v>
      </c>
      <c r="C17" s="44"/>
      <c r="D17" s="44"/>
      <c r="E17" s="44"/>
      <c r="F17" s="44" t="s">
        <v>29</v>
      </c>
      <c r="G17" s="44" t="s">
        <v>29</v>
      </c>
      <c r="H17" s="44" t="s">
        <v>29</v>
      </c>
      <c r="J17" s="30"/>
      <c r="K17" s="19"/>
      <c r="L17" s="19" t="s">
        <v>21</v>
      </c>
      <c r="M17" s="20"/>
      <c r="N17" s="21">
        <v>980000</v>
      </c>
      <c r="Q17" s="31" t="s">
        <v>22</v>
      </c>
      <c r="R17" s="32" t="s">
        <v>23</v>
      </c>
      <c r="S17" s="32" t="s">
        <v>24</v>
      </c>
      <c r="T17" s="32" t="s">
        <v>25</v>
      </c>
      <c r="V17" s="31" t="s">
        <v>22</v>
      </c>
      <c r="W17" s="32" t="s">
        <v>23</v>
      </c>
      <c r="X17" s="32" t="s">
        <v>24</v>
      </c>
      <c r="Y17" s="32" t="s">
        <v>25</v>
      </c>
    </row>
    <row r="18" spans="1:25" ht="14.25" customHeight="1" thickBot="1" x14ac:dyDescent="0.4">
      <c r="A18" s="78"/>
      <c r="B18" s="79"/>
      <c r="C18" s="79"/>
      <c r="D18" s="43" t="s">
        <v>33</v>
      </c>
      <c r="E18" s="79"/>
      <c r="F18" s="80">
        <f t="shared" ref="F18:H18" si="2">SUM(F14:F17)</f>
        <v>2023000</v>
      </c>
      <c r="G18" s="80">
        <f t="shared" si="2"/>
        <v>384370</v>
      </c>
      <c r="H18" s="80">
        <f t="shared" si="2"/>
        <v>2407370</v>
      </c>
      <c r="J18" s="30"/>
      <c r="K18" s="46" t="s">
        <v>57</v>
      </c>
      <c r="L18" s="47"/>
      <c r="M18" s="20"/>
      <c r="N18" s="21"/>
      <c r="Q18" s="36">
        <f>J4</f>
        <v>43922</v>
      </c>
      <c r="R18" s="81" t="s">
        <v>27</v>
      </c>
      <c r="S18" s="37">
        <f>M6</f>
        <v>2385000</v>
      </c>
      <c r="T18" s="32"/>
      <c r="V18" s="36">
        <f>J4</f>
        <v>43922</v>
      </c>
      <c r="W18" s="82" t="s">
        <v>27</v>
      </c>
      <c r="X18" s="37"/>
      <c r="Y18" s="37">
        <f>N8</f>
        <v>8890450</v>
      </c>
    </row>
    <row r="19" spans="1:25" ht="14.25" customHeight="1" thickBot="1" x14ac:dyDescent="0.4">
      <c r="J19" s="18">
        <v>43951</v>
      </c>
      <c r="K19" s="19" t="s">
        <v>58</v>
      </c>
      <c r="L19" s="19"/>
      <c r="M19" s="20">
        <v>1493000</v>
      </c>
      <c r="N19" s="21"/>
      <c r="Q19" s="36">
        <f>A14</f>
        <v>43926</v>
      </c>
      <c r="R19" s="81" t="s">
        <v>59</v>
      </c>
      <c r="S19" s="41">
        <f>F14</f>
        <v>1493000</v>
      </c>
      <c r="T19" s="41"/>
      <c r="V19" s="36"/>
      <c r="W19" s="32"/>
      <c r="X19" s="37"/>
      <c r="Y19" s="41"/>
    </row>
    <row r="20" spans="1:25" ht="14.25" customHeight="1" thickBot="1" x14ac:dyDescent="0.4">
      <c r="J20" s="30"/>
      <c r="K20" s="19" t="s">
        <v>60</v>
      </c>
      <c r="L20" s="19"/>
      <c r="M20" s="20">
        <v>450000</v>
      </c>
      <c r="N20" s="21"/>
      <c r="Q20" s="36">
        <f>J28</f>
        <v>43951</v>
      </c>
      <c r="R20" s="81" t="s">
        <v>61</v>
      </c>
      <c r="S20" s="37"/>
      <c r="T20" s="37">
        <f>N33</f>
        <v>350000</v>
      </c>
      <c r="V20" s="36"/>
      <c r="W20" s="32"/>
      <c r="X20" s="37"/>
      <c r="Y20" s="37"/>
    </row>
    <row r="21" spans="1:25" ht="14.25" customHeight="1" thickBot="1" x14ac:dyDescent="0.4">
      <c r="J21" s="30"/>
      <c r="K21" s="19" t="s">
        <v>62</v>
      </c>
      <c r="L21" s="19"/>
      <c r="M21" s="20">
        <v>80000</v>
      </c>
      <c r="N21" s="21"/>
      <c r="Q21" s="36"/>
      <c r="R21" s="81"/>
      <c r="S21" s="32"/>
      <c r="T21" s="83"/>
      <c r="V21" s="36"/>
      <c r="W21" s="32"/>
      <c r="X21" s="32"/>
      <c r="Y21" s="83"/>
    </row>
    <row r="22" spans="1:25" ht="14.25" customHeight="1" thickBot="1" x14ac:dyDescent="0.4">
      <c r="J22" s="30"/>
      <c r="K22" s="19" t="s">
        <v>63</v>
      </c>
      <c r="L22" s="19"/>
      <c r="M22" s="20">
        <v>384370</v>
      </c>
      <c r="N22" s="21"/>
      <c r="Q22" s="52"/>
      <c r="R22" s="53"/>
      <c r="S22" s="53"/>
      <c r="T22" s="53"/>
      <c r="V22" s="52"/>
      <c r="W22" s="53"/>
      <c r="X22" s="53"/>
      <c r="Y22" s="53"/>
    </row>
    <row r="23" spans="1:25" ht="14.25" customHeight="1" thickBot="1" x14ac:dyDescent="0.4">
      <c r="J23" s="30"/>
      <c r="K23" s="19"/>
      <c r="L23" s="19" t="s">
        <v>64</v>
      </c>
      <c r="M23" s="20"/>
      <c r="N23" s="21">
        <v>888335</v>
      </c>
      <c r="Q23" s="52"/>
      <c r="R23" s="58" t="s">
        <v>41</v>
      </c>
      <c r="S23" s="59">
        <f t="shared" ref="S23:T23" si="3">SUM(S18:S22)</f>
        <v>3878000</v>
      </c>
      <c r="T23" s="59">
        <f t="shared" si="3"/>
        <v>350000</v>
      </c>
      <c r="V23" s="52"/>
      <c r="W23" s="58" t="s">
        <v>41</v>
      </c>
      <c r="X23" s="59">
        <f t="shared" ref="X23:Y23" si="4">SUM(X18:X22)</f>
        <v>0</v>
      </c>
      <c r="Y23" s="59">
        <f t="shared" si="4"/>
        <v>8890450</v>
      </c>
    </row>
    <row r="24" spans="1:25" ht="14.25" customHeight="1" thickBot="1" x14ac:dyDescent="0.4">
      <c r="J24" s="30"/>
      <c r="K24" s="19"/>
      <c r="L24" s="19" t="s">
        <v>30</v>
      </c>
      <c r="M24" s="20"/>
      <c r="N24" s="21">
        <v>888335</v>
      </c>
      <c r="Q24" s="52"/>
      <c r="R24" s="63" t="s">
        <v>44</v>
      </c>
      <c r="S24" s="53"/>
      <c r="T24" s="59">
        <f>S23-T23</f>
        <v>3528000</v>
      </c>
      <c r="V24" s="52"/>
      <c r="W24" s="63" t="s">
        <v>65</v>
      </c>
      <c r="X24" s="59">
        <f>Y23</f>
        <v>8890450</v>
      </c>
      <c r="Y24" s="59"/>
    </row>
    <row r="25" spans="1:25" ht="14.25" customHeight="1" x14ac:dyDescent="0.35">
      <c r="J25" s="30"/>
      <c r="K25" s="19"/>
      <c r="L25" s="19" t="s">
        <v>21</v>
      </c>
      <c r="M25" s="20"/>
      <c r="N25" s="21">
        <v>95200</v>
      </c>
    </row>
    <row r="26" spans="1:25" ht="14.25" customHeight="1" thickBot="1" x14ac:dyDescent="0.4">
      <c r="J26" s="30"/>
      <c r="K26" s="19"/>
      <c r="L26" s="19" t="s">
        <v>16</v>
      </c>
      <c r="M26" s="20"/>
      <c r="N26" s="21">
        <v>535500</v>
      </c>
    </row>
    <row r="27" spans="1:25" ht="14.25" customHeight="1" thickBot="1" x14ac:dyDescent="0.4">
      <c r="J27" s="30"/>
      <c r="K27" s="46" t="s">
        <v>66</v>
      </c>
      <c r="L27" s="47"/>
      <c r="M27" s="20"/>
      <c r="N27" s="21"/>
      <c r="Q27" s="22" t="s">
        <v>67</v>
      </c>
      <c r="R27" s="23"/>
      <c r="S27" s="23"/>
      <c r="T27" s="24"/>
      <c r="V27" s="22" t="s">
        <v>68</v>
      </c>
      <c r="W27" s="23"/>
      <c r="X27" s="23"/>
      <c r="Y27" s="24"/>
    </row>
    <row r="28" spans="1:25" ht="14.25" customHeight="1" thickBot="1" x14ac:dyDescent="0.4">
      <c r="J28" s="18">
        <v>43951</v>
      </c>
      <c r="K28" s="19" t="s">
        <v>21</v>
      </c>
      <c r="L28" s="19"/>
      <c r="M28" s="20">
        <v>1480000</v>
      </c>
      <c r="N28" s="21"/>
      <c r="Q28" s="31" t="s">
        <v>22</v>
      </c>
      <c r="R28" s="32" t="s">
        <v>23</v>
      </c>
      <c r="S28" s="32" t="s">
        <v>24</v>
      </c>
      <c r="T28" s="32" t="s">
        <v>25</v>
      </c>
      <c r="V28" s="31" t="s">
        <v>22</v>
      </c>
      <c r="W28" s="32" t="s">
        <v>23</v>
      </c>
      <c r="X28" s="32" t="s">
        <v>24</v>
      </c>
      <c r="Y28" s="32" t="s">
        <v>25</v>
      </c>
    </row>
    <row r="29" spans="1:25" ht="14.25" customHeight="1" thickBot="1" x14ac:dyDescent="0.4">
      <c r="J29" s="30"/>
      <c r="K29" s="19" t="s">
        <v>69</v>
      </c>
      <c r="L29" s="19"/>
      <c r="M29" s="20">
        <v>654500</v>
      </c>
      <c r="N29" s="21"/>
      <c r="Q29" s="36">
        <f>J4</f>
        <v>43922</v>
      </c>
      <c r="R29" s="81" t="s">
        <v>27</v>
      </c>
      <c r="S29" s="32"/>
      <c r="T29" s="37">
        <f>N7</f>
        <v>2800450</v>
      </c>
      <c r="V29" s="36">
        <f>J10</f>
        <v>43924</v>
      </c>
      <c r="W29" s="32" t="s">
        <v>70</v>
      </c>
      <c r="X29" s="32"/>
      <c r="Y29" s="37">
        <f>N11</f>
        <v>3000000</v>
      </c>
    </row>
    <row r="30" spans="1:25" ht="14.25" customHeight="1" thickBot="1" x14ac:dyDescent="0.4">
      <c r="J30" s="30"/>
      <c r="K30" s="19"/>
      <c r="L30" s="19" t="s">
        <v>71</v>
      </c>
      <c r="M30" s="20"/>
      <c r="N30" s="21">
        <v>1793697</v>
      </c>
      <c r="Q30" s="84">
        <v>43951</v>
      </c>
      <c r="R30" s="81" t="s">
        <v>72</v>
      </c>
      <c r="S30" s="32"/>
      <c r="T30" s="37">
        <f>N23</f>
        <v>888335</v>
      </c>
      <c r="V30" s="85"/>
      <c r="W30" s="32"/>
      <c r="X30" s="32"/>
      <c r="Y30" s="37"/>
    </row>
    <row r="31" spans="1:25" ht="14.25" customHeight="1" thickBot="1" x14ac:dyDescent="0.4">
      <c r="J31" s="30"/>
      <c r="K31" s="19"/>
      <c r="L31" s="19" t="s">
        <v>73</v>
      </c>
      <c r="M31" s="20"/>
      <c r="N31" s="21">
        <v>340803</v>
      </c>
      <c r="Q31" s="36"/>
      <c r="R31" s="32"/>
      <c r="S31" s="37"/>
      <c r="T31" s="37">
        <f>N44</f>
        <v>0</v>
      </c>
      <c r="V31" s="36"/>
      <c r="W31" s="32"/>
      <c r="X31" s="37"/>
      <c r="Y31" s="37"/>
    </row>
    <row r="32" spans="1:25" ht="14.25" customHeight="1" thickBot="1" x14ac:dyDescent="0.4">
      <c r="J32" s="30"/>
      <c r="K32" s="19" t="s">
        <v>74</v>
      </c>
      <c r="L32" s="19"/>
      <c r="M32" s="20">
        <v>350000</v>
      </c>
      <c r="N32" s="21"/>
      <c r="Q32" s="36"/>
      <c r="R32" s="32"/>
      <c r="S32" s="32"/>
      <c r="T32" s="83"/>
      <c r="V32" s="36"/>
      <c r="W32" s="32"/>
      <c r="X32" s="32"/>
      <c r="Y32" s="83"/>
    </row>
    <row r="33" spans="10:25" ht="14.25" customHeight="1" thickBot="1" x14ac:dyDescent="0.4">
      <c r="J33" s="30"/>
      <c r="K33" s="19"/>
      <c r="L33" s="19" t="s">
        <v>75</v>
      </c>
      <c r="M33" s="20"/>
      <c r="N33" s="21">
        <v>350000</v>
      </c>
      <c r="Q33" s="52"/>
      <c r="R33" s="53"/>
      <c r="S33" s="53"/>
      <c r="T33" s="53"/>
      <c r="V33" s="52"/>
      <c r="W33" s="53"/>
      <c r="X33" s="53"/>
      <c r="Y33" s="53"/>
    </row>
    <row r="34" spans="10:25" ht="14.25" customHeight="1" thickBot="1" x14ac:dyDescent="0.4">
      <c r="J34" s="30"/>
      <c r="K34" s="46" t="s">
        <v>76</v>
      </c>
      <c r="L34" s="47"/>
      <c r="M34" s="20"/>
      <c r="N34" s="21"/>
      <c r="Q34" s="52"/>
      <c r="R34" s="58" t="s">
        <v>41</v>
      </c>
      <c r="S34" s="59">
        <f t="shared" ref="S34:T34" si="5">SUM(S29:S33)</f>
        <v>0</v>
      </c>
      <c r="T34" s="59">
        <f t="shared" si="5"/>
        <v>3688785</v>
      </c>
      <c r="V34" s="52"/>
      <c r="W34" s="58" t="s">
        <v>41</v>
      </c>
      <c r="X34" s="59">
        <f t="shared" ref="X34:Y34" si="6">SUM(X29:X33)</f>
        <v>0</v>
      </c>
      <c r="Y34" s="59">
        <f t="shared" si="6"/>
        <v>3000000</v>
      </c>
    </row>
    <row r="35" spans="10:25" ht="14.25" customHeight="1" thickBot="1" x14ac:dyDescent="0.4">
      <c r="J35" s="86"/>
      <c r="K35" s="87" t="s">
        <v>77</v>
      </c>
      <c r="L35" s="88"/>
      <c r="M35" s="89">
        <f t="shared" ref="M35:N35" si="7">SUM(M4:M34)</f>
        <v>20862770</v>
      </c>
      <c r="N35" s="89">
        <f t="shared" si="7"/>
        <v>20862770</v>
      </c>
      <c r="Q35" s="52"/>
      <c r="R35" s="63" t="s">
        <v>65</v>
      </c>
      <c r="S35" s="59">
        <f>T34</f>
        <v>3688785</v>
      </c>
      <c r="T35" s="59"/>
      <c r="V35" s="52"/>
      <c r="W35" s="63" t="s">
        <v>65</v>
      </c>
      <c r="X35" s="59">
        <f>Y34</f>
        <v>3000000</v>
      </c>
      <c r="Y35" s="59"/>
    </row>
    <row r="36" spans="10:25" ht="14.25" customHeight="1" x14ac:dyDescent="0.3"/>
    <row r="37" spans="10:25" ht="14.25" customHeight="1" thickBot="1" x14ac:dyDescent="0.35"/>
    <row r="38" spans="10:25" ht="14.25" customHeight="1" thickBot="1" x14ac:dyDescent="0.35">
      <c r="Q38" s="22" t="s">
        <v>78</v>
      </c>
      <c r="R38" s="23"/>
      <c r="S38" s="23"/>
      <c r="T38" s="24"/>
      <c r="V38" s="22" t="s">
        <v>79</v>
      </c>
      <c r="W38" s="23"/>
      <c r="X38" s="23"/>
      <c r="Y38" s="24"/>
    </row>
    <row r="39" spans="10:25" ht="14.25" customHeight="1" thickBot="1" x14ac:dyDescent="0.35">
      <c r="Q39" s="31" t="s">
        <v>22</v>
      </c>
      <c r="R39" s="32" t="s">
        <v>23</v>
      </c>
      <c r="S39" s="32" t="s">
        <v>24</v>
      </c>
      <c r="T39" s="32" t="s">
        <v>25</v>
      </c>
      <c r="V39" s="31" t="s">
        <v>22</v>
      </c>
      <c r="W39" s="32" t="s">
        <v>23</v>
      </c>
      <c r="X39" s="32" t="s">
        <v>24</v>
      </c>
      <c r="Y39" s="32" t="s">
        <v>25</v>
      </c>
    </row>
    <row r="40" spans="10:25" ht="25.5" customHeight="1" thickBot="1" x14ac:dyDescent="0.35">
      <c r="Q40" s="84">
        <f>J19</f>
        <v>43951</v>
      </c>
      <c r="R40" s="32" t="s">
        <v>80</v>
      </c>
      <c r="S40" s="90">
        <f>M22</f>
        <v>384370</v>
      </c>
      <c r="T40" s="32"/>
      <c r="V40" s="84">
        <v>43951</v>
      </c>
      <c r="W40" s="91" t="s">
        <v>81</v>
      </c>
      <c r="X40" s="90"/>
      <c r="Y40" s="92">
        <v>888335</v>
      </c>
    </row>
    <row r="41" spans="10:25" ht="14.25" customHeight="1" thickBot="1" x14ac:dyDescent="0.35">
      <c r="Q41" s="85"/>
      <c r="R41" s="32"/>
      <c r="S41" s="32"/>
      <c r="T41" s="37">
        <f>N34</f>
        <v>0</v>
      </c>
      <c r="V41" s="93"/>
      <c r="W41" s="94"/>
      <c r="X41" s="94"/>
      <c r="Y41" s="95">
        <f>S34</f>
        <v>0</v>
      </c>
    </row>
    <row r="42" spans="10:25" ht="14.25" customHeight="1" thickBot="1" x14ac:dyDescent="0.35">
      <c r="Q42" s="36"/>
      <c r="R42" s="32"/>
      <c r="S42" s="37"/>
      <c r="T42" s="37">
        <f>N55</f>
        <v>0</v>
      </c>
      <c r="V42" s="93"/>
      <c r="W42" s="94"/>
      <c r="X42" s="95"/>
      <c r="Y42" s="95">
        <f>S55</f>
        <v>0</v>
      </c>
    </row>
    <row r="43" spans="10:25" ht="14.25" customHeight="1" thickBot="1" x14ac:dyDescent="0.35">
      <c r="Q43" s="36"/>
      <c r="R43" s="32"/>
      <c r="S43" s="32"/>
      <c r="T43" s="83"/>
      <c r="V43" s="93"/>
      <c r="W43" s="94"/>
      <c r="X43" s="94"/>
      <c r="Y43" s="95"/>
    </row>
    <row r="44" spans="10:25" ht="14.25" customHeight="1" thickBot="1" x14ac:dyDescent="0.35">
      <c r="Q44" s="52"/>
      <c r="R44" s="53"/>
      <c r="S44" s="53"/>
      <c r="T44" s="53"/>
      <c r="V44" s="96"/>
      <c r="W44" s="97"/>
      <c r="X44" s="97"/>
      <c r="Y44" s="97"/>
    </row>
    <row r="45" spans="10:25" ht="14.25" customHeight="1" thickBot="1" x14ac:dyDescent="0.35">
      <c r="Q45" s="52"/>
      <c r="R45" s="58" t="s">
        <v>41</v>
      </c>
      <c r="S45" s="98">
        <v>384370</v>
      </c>
      <c r="T45" s="98">
        <f>SUM(T40:T44)</f>
        <v>0</v>
      </c>
      <c r="V45" s="96"/>
      <c r="W45" s="99" t="s">
        <v>41</v>
      </c>
      <c r="X45" s="100"/>
      <c r="Y45" s="100">
        <f>SUM(Y40:Y44)</f>
        <v>888335</v>
      </c>
    </row>
    <row r="46" spans="10:25" ht="14.25" customHeight="1" thickBot="1" x14ac:dyDescent="0.35">
      <c r="Q46" s="52"/>
      <c r="R46" s="63" t="s">
        <v>82</v>
      </c>
      <c r="S46" s="98">
        <f>T45</f>
        <v>0</v>
      </c>
      <c r="T46" s="98">
        <f>S45</f>
        <v>384370</v>
      </c>
      <c r="V46" s="96"/>
      <c r="W46" s="101" t="s">
        <v>65</v>
      </c>
      <c r="X46" s="100">
        <f>Y45</f>
        <v>888335</v>
      </c>
      <c r="Y46" s="100">
        <f>X45</f>
        <v>0</v>
      </c>
    </row>
    <row r="47" spans="10:25" ht="14.25" customHeight="1" x14ac:dyDescent="0.3"/>
    <row r="48" spans="10:25" ht="14.25" customHeight="1" thickBot="1" x14ac:dyDescent="0.35"/>
    <row r="49" spans="17:25" ht="14.25" customHeight="1" thickBot="1" x14ac:dyDescent="0.35">
      <c r="Q49" s="22" t="s">
        <v>83</v>
      </c>
      <c r="R49" s="23"/>
      <c r="S49" s="23"/>
      <c r="T49" s="24"/>
      <c r="V49" s="22" t="s">
        <v>84</v>
      </c>
      <c r="W49" s="23"/>
      <c r="X49" s="23"/>
      <c r="Y49" s="24"/>
    </row>
    <row r="50" spans="17:25" ht="14.25" customHeight="1" thickBot="1" x14ac:dyDescent="0.35">
      <c r="Q50" s="31" t="s">
        <v>22</v>
      </c>
      <c r="R50" s="32" t="s">
        <v>23</v>
      </c>
      <c r="S50" s="32" t="s">
        <v>24</v>
      </c>
      <c r="T50" s="32" t="s">
        <v>25</v>
      </c>
      <c r="V50" s="31" t="s">
        <v>22</v>
      </c>
      <c r="W50" s="32" t="s">
        <v>23</v>
      </c>
      <c r="X50" s="32" t="s">
        <v>24</v>
      </c>
      <c r="Y50" s="32" t="s">
        <v>25</v>
      </c>
    </row>
    <row r="51" spans="17:25" ht="14.25" customHeight="1" thickBot="1" x14ac:dyDescent="0.35">
      <c r="Q51" s="84">
        <f>J19</f>
        <v>43951</v>
      </c>
      <c r="R51" s="32" t="s">
        <v>85</v>
      </c>
      <c r="S51" s="102"/>
      <c r="T51" s="37">
        <f>N30</f>
        <v>1793697</v>
      </c>
      <c r="V51" s="93">
        <f>J19</f>
        <v>43951</v>
      </c>
      <c r="W51" s="32" t="s">
        <v>85</v>
      </c>
      <c r="X51" s="102"/>
      <c r="Y51" s="103">
        <f>G8</f>
        <v>340803</v>
      </c>
    </row>
    <row r="52" spans="17:25" ht="14.25" customHeight="1" thickBot="1" x14ac:dyDescent="0.35">
      <c r="Q52" s="85"/>
      <c r="R52" s="32"/>
      <c r="S52" s="32"/>
      <c r="T52" s="37">
        <f>N45</f>
        <v>0</v>
      </c>
      <c r="V52" s="93"/>
      <c r="W52" s="32"/>
      <c r="X52" s="32"/>
      <c r="Y52" s="37"/>
    </row>
    <row r="53" spans="17:25" ht="14.25" customHeight="1" thickBot="1" x14ac:dyDescent="0.35">
      <c r="Q53" s="36"/>
      <c r="R53" s="32"/>
      <c r="S53" s="37"/>
      <c r="T53" s="37">
        <f>N66</f>
        <v>0</v>
      </c>
      <c r="V53" s="36"/>
      <c r="W53" s="32"/>
      <c r="X53" s="37"/>
      <c r="Y53" s="37">
        <f>S66</f>
        <v>0</v>
      </c>
    </row>
    <row r="54" spans="17:25" ht="14.25" customHeight="1" thickBot="1" x14ac:dyDescent="0.35">
      <c r="Q54" s="36"/>
      <c r="R54" s="32"/>
      <c r="S54" s="32"/>
      <c r="T54" s="83"/>
      <c r="V54" s="36"/>
      <c r="W54" s="32"/>
      <c r="X54" s="32"/>
      <c r="Y54" s="83"/>
    </row>
    <row r="55" spans="17:25" ht="14.25" customHeight="1" thickBot="1" x14ac:dyDescent="0.35">
      <c r="Q55" s="52"/>
      <c r="R55" s="53"/>
      <c r="S55" s="53"/>
      <c r="T55" s="53"/>
      <c r="V55" s="52"/>
      <c r="W55" s="53"/>
      <c r="X55" s="53"/>
      <c r="Y55" s="53"/>
    </row>
    <row r="56" spans="17:25" ht="14.25" customHeight="1" thickBot="1" x14ac:dyDescent="0.35">
      <c r="Q56" s="52"/>
      <c r="R56" s="58" t="s">
        <v>41</v>
      </c>
      <c r="S56" s="104"/>
      <c r="T56" s="104">
        <f>SUM(T51:T55)</f>
        <v>1793697</v>
      </c>
      <c r="V56" s="52"/>
      <c r="W56" s="58" t="s">
        <v>41</v>
      </c>
      <c r="X56" s="98"/>
      <c r="Y56" s="98">
        <f>Y51</f>
        <v>340803</v>
      </c>
    </row>
    <row r="57" spans="17:25" ht="14.25" customHeight="1" thickBot="1" x14ac:dyDescent="0.35">
      <c r="Q57" s="52"/>
      <c r="R57" s="63" t="s">
        <v>65</v>
      </c>
      <c r="S57" s="104">
        <f>T56</f>
        <v>1793697</v>
      </c>
      <c r="T57" s="104">
        <f>S56</f>
        <v>0</v>
      </c>
      <c r="V57" s="52"/>
      <c r="W57" s="63" t="s">
        <v>65</v>
      </c>
      <c r="X57" s="98">
        <f>Y56</f>
        <v>340803</v>
      </c>
      <c r="Y57" s="98">
        <f>X56</f>
        <v>0</v>
      </c>
    </row>
    <row r="58" spans="17:25" ht="14.25" customHeight="1" x14ac:dyDescent="0.3"/>
    <row r="59" spans="17:25" ht="14.25" customHeight="1" thickBot="1" x14ac:dyDescent="0.35"/>
    <row r="60" spans="17:25" ht="14.25" customHeight="1" thickBot="1" x14ac:dyDescent="0.35">
      <c r="Q60" s="22" t="s">
        <v>86</v>
      </c>
      <c r="R60" s="23"/>
      <c r="S60" s="23"/>
      <c r="T60" s="24"/>
      <c r="V60" s="22" t="s">
        <v>87</v>
      </c>
      <c r="W60" s="23"/>
      <c r="X60" s="23"/>
      <c r="Y60" s="24"/>
    </row>
    <row r="61" spans="17:25" ht="14.25" customHeight="1" thickBot="1" x14ac:dyDescent="0.35">
      <c r="Q61" s="31" t="s">
        <v>22</v>
      </c>
      <c r="R61" s="32" t="s">
        <v>23</v>
      </c>
      <c r="S61" s="32" t="s">
        <v>24</v>
      </c>
      <c r="T61" s="32" t="s">
        <v>25</v>
      </c>
      <c r="V61" s="31" t="s">
        <v>22</v>
      </c>
      <c r="W61" s="32" t="s">
        <v>23</v>
      </c>
      <c r="X61" s="32" t="s">
        <v>24</v>
      </c>
      <c r="Y61" s="32" t="s">
        <v>25</v>
      </c>
    </row>
    <row r="62" spans="17:25" ht="14.25" customHeight="1" thickBot="1" x14ac:dyDescent="0.35">
      <c r="Q62" s="93">
        <f>J28</f>
        <v>43951</v>
      </c>
      <c r="R62" s="81" t="s">
        <v>88</v>
      </c>
      <c r="S62" s="37">
        <f>N33</f>
        <v>350000</v>
      </c>
      <c r="T62" s="37"/>
      <c r="V62" s="105" t="s">
        <v>89</v>
      </c>
      <c r="W62" s="32" t="s">
        <v>90</v>
      </c>
      <c r="X62" s="41">
        <f>H5</f>
        <v>654500</v>
      </c>
      <c r="Y62" s="37"/>
    </row>
    <row r="63" spans="17:25" ht="14.25" customHeight="1" thickBot="1" x14ac:dyDescent="0.35">
      <c r="Q63" s="106"/>
      <c r="R63" s="81"/>
      <c r="S63" s="83"/>
      <c r="T63" s="37">
        <f>N56</f>
        <v>0</v>
      </c>
      <c r="V63" s="85"/>
      <c r="W63" s="32"/>
      <c r="X63" s="83"/>
      <c r="Y63" s="37">
        <f>S56</f>
        <v>0</v>
      </c>
    </row>
    <row r="64" spans="17:25" ht="14.25" customHeight="1" thickBot="1" x14ac:dyDescent="0.35">
      <c r="Q64" s="36"/>
      <c r="R64" s="32"/>
      <c r="S64" s="37"/>
      <c r="T64" s="37">
        <f>N77</f>
        <v>0</v>
      </c>
      <c r="V64" s="36"/>
      <c r="W64" s="32"/>
      <c r="X64" s="37"/>
      <c r="Y64" s="37">
        <f>S77</f>
        <v>0</v>
      </c>
    </row>
    <row r="65" spans="17:25" ht="14.25" customHeight="1" thickBot="1" x14ac:dyDescent="0.35">
      <c r="Q65" s="36"/>
      <c r="R65" s="32"/>
      <c r="S65" s="32"/>
      <c r="T65" s="83"/>
      <c r="V65" s="36"/>
      <c r="W65" s="32"/>
      <c r="X65" s="32"/>
      <c r="Y65" s="83"/>
    </row>
    <row r="66" spans="17:25" ht="14.25" customHeight="1" thickBot="1" x14ac:dyDescent="0.35">
      <c r="Q66" s="52"/>
      <c r="R66" s="53"/>
      <c r="S66" s="53"/>
      <c r="T66" s="53"/>
      <c r="V66" s="52"/>
      <c r="W66" s="53"/>
      <c r="X66" s="53"/>
      <c r="Y66" s="53"/>
    </row>
    <row r="67" spans="17:25" ht="14.25" customHeight="1" thickBot="1" x14ac:dyDescent="0.35">
      <c r="Q67" s="52"/>
      <c r="R67" s="58" t="s">
        <v>41</v>
      </c>
      <c r="S67" s="104">
        <f t="shared" ref="S67:T67" si="8">SUM(S62:S66)</f>
        <v>350000</v>
      </c>
      <c r="T67" s="104">
        <f t="shared" si="8"/>
        <v>0</v>
      </c>
      <c r="V67" s="52"/>
      <c r="W67" s="58" t="s">
        <v>41</v>
      </c>
      <c r="X67" s="104">
        <f t="shared" ref="X67:Y67" si="9">SUM(X62:X66)</f>
        <v>654500</v>
      </c>
      <c r="Y67" s="104">
        <f t="shared" si="9"/>
        <v>0</v>
      </c>
    </row>
    <row r="68" spans="17:25" ht="14.25" customHeight="1" thickBot="1" x14ac:dyDescent="0.35">
      <c r="Q68" s="52"/>
      <c r="R68" s="63" t="s">
        <v>65</v>
      </c>
      <c r="S68" s="104">
        <f>T67</f>
        <v>0</v>
      </c>
      <c r="T68" s="104">
        <f>S67</f>
        <v>350000</v>
      </c>
      <c r="V68" s="52"/>
      <c r="W68" s="63" t="s">
        <v>65</v>
      </c>
      <c r="X68" s="104">
        <f>Y67</f>
        <v>0</v>
      </c>
      <c r="Y68" s="104">
        <f>X67</f>
        <v>654500</v>
      </c>
    </row>
    <row r="69" spans="17:25" ht="14.25" customHeight="1" x14ac:dyDescent="0.3"/>
    <row r="70" spans="17:25" ht="14.25" customHeight="1" thickBot="1" x14ac:dyDescent="0.35"/>
    <row r="71" spans="17:25" ht="14.25" customHeight="1" thickBot="1" x14ac:dyDescent="0.35">
      <c r="Q71" s="22" t="s">
        <v>91</v>
      </c>
      <c r="R71" s="23"/>
      <c r="S71" s="23"/>
      <c r="T71" s="24"/>
      <c r="V71" s="22" t="s">
        <v>92</v>
      </c>
      <c r="W71" s="23"/>
      <c r="X71" s="23"/>
      <c r="Y71" s="24"/>
    </row>
    <row r="72" spans="17:25" ht="14.25" customHeight="1" thickBot="1" x14ac:dyDescent="0.35">
      <c r="Q72" s="31" t="s">
        <v>22</v>
      </c>
      <c r="R72" s="32" t="s">
        <v>23</v>
      </c>
      <c r="S72" s="32" t="s">
        <v>24</v>
      </c>
      <c r="T72" s="32" t="s">
        <v>25</v>
      </c>
      <c r="V72" s="31" t="s">
        <v>22</v>
      </c>
      <c r="W72" s="32" t="s">
        <v>23</v>
      </c>
      <c r="X72" s="32" t="s">
        <v>24</v>
      </c>
      <c r="Y72" s="32" t="s">
        <v>25</v>
      </c>
    </row>
    <row r="73" spans="17:25" ht="14.25" customHeight="1" thickBot="1" x14ac:dyDescent="0.35">
      <c r="Q73" s="93">
        <f>A15</f>
        <v>43933</v>
      </c>
      <c r="R73" s="32" t="str">
        <f>D15</f>
        <v>Murillo Hnos. Ltda.</v>
      </c>
      <c r="S73" s="41">
        <f>F15</f>
        <v>450000</v>
      </c>
      <c r="T73" s="37"/>
      <c r="V73" s="93">
        <f>J13</f>
        <v>43947</v>
      </c>
      <c r="W73" s="32" t="s">
        <v>93</v>
      </c>
      <c r="X73" s="37">
        <f>M13</f>
        <v>300000</v>
      </c>
      <c r="Y73" s="37"/>
    </row>
    <row r="74" spans="17:25" ht="14.25" customHeight="1" thickBot="1" x14ac:dyDescent="0.35">
      <c r="Q74" s="85"/>
      <c r="R74" s="32"/>
      <c r="S74" s="83"/>
      <c r="T74" s="37">
        <f>N67</f>
        <v>0</v>
      </c>
      <c r="V74" s="85"/>
      <c r="W74" s="32"/>
      <c r="X74" s="83"/>
      <c r="Y74" s="37"/>
    </row>
    <row r="75" spans="17:25" ht="14.25" customHeight="1" thickBot="1" x14ac:dyDescent="0.35">
      <c r="Q75" s="36"/>
      <c r="R75" s="32"/>
      <c r="S75" s="37"/>
      <c r="T75" s="37">
        <f>N88</f>
        <v>0</v>
      </c>
      <c r="V75" s="36"/>
      <c r="W75" s="32"/>
      <c r="X75" s="37"/>
      <c r="Y75" s="37">
        <f>S88</f>
        <v>80000</v>
      </c>
    </row>
    <row r="76" spans="17:25" ht="14.25" customHeight="1" thickBot="1" x14ac:dyDescent="0.35">
      <c r="Q76" s="36"/>
      <c r="R76" s="32"/>
      <c r="S76" s="32"/>
      <c r="T76" s="83"/>
      <c r="V76" s="36"/>
      <c r="W76" s="32"/>
      <c r="X76" s="32"/>
      <c r="Y76" s="83"/>
    </row>
    <row r="77" spans="17:25" ht="14.25" customHeight="1" thickBot="1" x14ac:dyDescent="0.35">
      <c r="Q77" s="52"/>
      <c r="R77" s="53"/>
      <c r="S77" s="53"/>
      <c r="T77" s="53"/>
      <c r="V77" s="52"/>
      <c r="W77" s="53"/>
      <c r="X77" s="53"/>
      <c r="Y77" s="53"/>
    </row>
    <row r="78" spans="17:25" ht="14.25" customHeight="1" thickBot="1" x14ac:dyDescent="0.35">
      <c r="Q78" s="52"/>
      <c r="R78" s="58" t="s">
        <v>41</v>
      </c>
      <c r="S78" s="104">
        <f t="shared" ref="S78:T78" si="10">SUM(S73:S77)</f>
        <v>450000</v>
      </c>
      <c r="T78" s="104">
        <f t="shared" si="10"/>
        <v>0</v>
      </c>
      <c r="V78" s="52"/>
      <c r="W78" s="58" t="s">
        <v>41</v>
      </c>
      <c r="X78" s="104">
        <f t="shared" ref="X78:Y78" si="11">SUM(X73:X77)</f>
        <v>300000</v>
      </c>
      <c r="Y78" s="104">
        <f t="shared" si="11"/>
        <v>80000</v>
      </c>
    </row>
    <row r="79" spans="17:25" ht="14.25" customHeight="1" thickBot="1" x14ac:dyDescent="0.35">
      <c r="Q79" s="52"/>
      <c r="R79" s="63" t="s">
        <v>65</v>
      </c>
      <c r="S79" s="104">
        <f>T78</f>
        <v>0</v>
      </c>
      <c r="T79" s="104">
        <f>S78</f>
        <v>450000</v>
      </c>
      <c r="V79" s="52"/>
      <c r="W79" s="63" t="s">
        <v>82</v>
      </c>
      <c r="X79" s="104">
        <f>Y78</f>
        <v>80000</v>
      </c>
      <c r="Y79" s="104">
        <f>X78</f>
        <v>300000</v>
      </c>
    </row>
    <row r="80" spans="17:25" ht="14.25" customHeight="1" thickBot="1" x14ac:dyDescent="0.35"/>
    <row r="81" spans="17:25" ht="14.25" customHeight="1" thickBot="1" x14ac:dyDescent="0.35">
      <c r="Q81" s="22" t="s">
        <v>94</v>
      </c>
      <c r="R81" s="23"/>
      <c r="S81" s="23"/>
      <c r="T81" s="24"/>
      <c r="V81" s="22" t="s">
        <v>95</v>
      </c>
      <c r="W81" s="23"/>
      <c r="X81" s="23"/>
      <c r="Y81" s="24"/>
    </row>
    <row r="82" spans="17:25" ht="14.25" customHeight="1" thickBot="1" x14ac:dyDescent="0.35">
      <c r="Q82" s="31" t="s">
        <v>22</v>
      </c>
      <c r="R82" s="32" t="s">
        <v>23</v>
      </c>
      <c r="S82" s="32" t="s">
        <v>24</v>
      </c>
      <c r="T82" s="32" t="s">
        <v>25</v>
      </c>
      <c r="V82" s="31" t="s">
        <v>22</v>
      </c>
      <c r="W82" s="32" t="s">
        <v>23</v>
      </c>
      <c r="X82" s="32" t="s">
        <v>24</v>
      </c>
      <c r="Y82" s="32" t="s">
        <v>25</v>
      </c>
    </row>
    <row r="83" spans="17:25" ht="14.25" customHeight="1" thickBot="1" x14ac:dyDescent="0.35">
      <c r="Q83" s="93">
        <f>A16</f>
        <v>43950</v>
      </c>
      <c r="R83" s="32" t="s">
        <v>96</v>
      </c>
      <c r="S83" s="41">
        <f>F16</f>
        <v>80000</v>
      </c>
      <c r="T83" s="37"/>
      <c r="V83" s="93">
        <f>J16</f>
        <v>43951</v>
      </c>
      <c r="W83" s="32" t="s">
        <v>97</v>
      </c>
      <c r="X83" s="37">
        <f>M16</f>
        <v>980000</v>
      </c>
      <c r="Y83" s="37"/>
    </row>
    <row r="84" spans="17:25" ht="14.25" customHeight="1" thickBot="1" x14ac:dyDescent="0.35">
      <c r="Q84" s="85"/>
      <c r="R84" s="32"/>
      <c r="S84" s="83"/>
      <c r="T84" s="37">
        <f>N77</f>
        <v>0</v>
      </c>
      <c r="V84" s="85"/>
      <c r="W84" s="32"/>
      <c r="X84" s="83"/>
      <c r="Y84" s="37">
        <f>S77</f>
        <v>0</v>
      </c>
    </row>
    <row r="85" spans="17:25" ht="14.25" customHeight="1" thickBot="1" x14ac:dyDescent="0.35">
      <c r="Q85" s="36"/>
      <c r="R85" s="32"/>
      <c r="S85" s="37"/>
      <c r="T85" s="37">
        <f>N98</f>
        <v>0</v>
      </c>
      <c r="V85" s="36"/>
      <c r="W85" s="32"/>
      <c r="X85" s="37"/>
      <c r="Y85" s="37">
        <f>S98</f>
        <v>0</v>
      </c>
    </row>
    <row r="86" spans="17:25" ht="14.25" customHeight="1" thickBot="1" x14ac:dyDescent="0.35">
      <c r="Q86" s="36"/>
      <c r="R86" s="32"/>
      <c r="S86" s="32"/>
      <c r="T86" s="83"/>
      <c r="V86" s="36"/>
      <c r="W86" s="32"/>
      <c r="X86" s="32"/>
      <c r="Y86" s="83"/>
    </row>
    <row r="87" spans="17:25" ht="14.25" customHeight="1" thickBot="1" x14ac:dyDescent="0.35">
      <c r="Q87" s="52"/>
      <c r="R87" s="53"/>
      <c r="S87" s="53"/>
      <c r="T87" s="53"/>
      <c r="V87" s="52"/>
      <c r="W87" s="53"/>
      <c r="X87" s="53"/>
      <c r="Y87" s="53"/>
    </row>
    <row r="88" spans="17:25" ht="14.25" customHeight="1" thickBot="1" x14ac:dyDescent="0.35">
      <c r="Q88" s="52"/>
      <c r="R88" s="58" t="s">
        <v>41</v>
      </c>
      <c r="S88" s="104">
        <f t="shared" ref="S88:T88" si="12">SUM(S83:S87)</f>
        <v>80000</v>
      </c>
      <c r="T88" s="104">
        <f t="shared" si="12"/>
        <v>0</v>
      </c>
      <c r="V88" s="52"/>
      <c r="W88" s="58" t="s">
        <v>41</v>
      </c>
      <c r="X88" s="104">
        <f t="shared" ref="X88:Y88" si="13">SUM(X83:X87)</f>
        <v>980000</v>
      </c>
      <c r="Y88" s="104">
        <f t="shared" si="13"/>
        <v>0</v>
      </c>
    </row>
    <row r="89" spans="17:25" ht="14.25" customHeight="1" thickBot="1" x14ac:dyDescent="0.35">
      <c r="Q89" s="52"/>
      <c r="R89" s="63" t="s">
        <v>65</v>
      </c>
      <c r="S89" s="104">
        <f>T88</f>
        <v>0</v>
      </c>
      <c r="T89" s="104">
        <f>S88</f>
        <v>80000</v>
      </c>
      <c r="V89" s="52"/>
      <c r="W89" s="63" t="s">
        <v>65</v>
      </c>
      <c r="X89" s="104">
        <f>Y88</f>
        <v>0</v>
      </c>
      <c r="Y89" s="104">
        <f>X88</f>
        <v>980000</v>
      </c>
    </row>
    <row r="90" spans="17:25" ht="14.25" customHeight="1" x14ac:dyDescent="0.3"/>
    <row r="91" spans="17:25" ht="14.25" customHeight="1" x14ac:dyDescent="0.3"/>
    <row r="92" spans="17:25" ht="14.25" customHeight="1" x14ac:dyDescent="0.3"/>
    <row r="93" spans="17:25" ht="14.25" customHeight="1" x14ac:dyDescent="0.3"/>
    <row r="94" spans="17:25" ht="14.25" customHeight="1" x14ac:dyDescent="0.3"/>
    <row r="95" spans="17:25" ht="14.25" customHeight="1" x14ac:dyDescent="0.3"/>
    <row r="96" spans="17:2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8">
    <mergeCell ref="Q71:T71"/>
    <mergeCell ref="V71:Y71"/>
    <mergeCell ref="Q81:T81"/>
    <mergeCell ref="V81:Y81"/>
    <mergeCell ref="Q38:T38"/>
    <mergeCell ref="V38:Y38"/>
    <mergeCell ref="Q49:T49"/>
    <mergeCell ref="V49:Y49"/>
    <mergeCell ref="Q60:T60"/>
    <mergeCell ref="V60:Y60"/>
    <mergeCell ref="K18:L18"/>
    <mergeCell ref="K27:L27"/>
    <mergeCell ref="Q27:T27"/>
    <mergeCell ref="V27:Y27"/>
    <mergeCell ref="K34:L34"/>
    <mergeCell ref="K35:L35"/>
    <mergeCell ref="K9:L9"/>
    <mergeCell ref="A11:H11"/>
    <mergeCell ref="K12:L12"/>
    <mergeCell ref="K15:L15"/>
    <mergeCell ref="Q16:T16"/>
    <mergeCell ref="V16:Y16"/>
    <mergeCell ref="A1:H1"/>
    <mergeCell ref="J1:N1"/>
    <mergeCell ref="Q1:Y1"/>
    <mergeCell ref="K3:L3"/>
    <mergeCell ref="Q4:T4"/>
    <mergeCell ref="V4:Y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Corrección act practica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2020-12-16T04:22:16Z</dcterms:created>
  <dcterms:modified xsi:type="dcterms:W3CDTF">2020-12-16T04:24:55Z</dcterms:modified>
</cp:coreProperties>
</file>